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Loginova\Desktop\КЭС Оренбуржья\Проект ИП\JXXXX_1125658043103_Паспорта_ИП_53_0\"/>
    </mc:Choice>
  </mc:AlternateContent>
  <xr:revisionPtr revIDLastSave="0" documentId="13_ncr:1_{9FD65A9B-3173-42DD-A423-B2EEFA879FED}" xr6:coauthVersionLast="45" xr6:coauthVersionMax="45"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s>
  <calcPr calcId="18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4" i="15" l="1"/>
  <c r="I61" i="15"/>
  <c r="H61" i="15"/>
  <c r="I57" i="15"/>
  <c r="H57" i="15"/>
  <c r="I54" i="15"/>
  <c r="H54" i="15"/>
  <c r="I52" i="15"/>
  <c r="H52" i="15"/>
  <c r="I50" i="15"/>
  <c r="H50" i="15"/>
  <c r="I45" i="15"/>
  <c r="H45" i="15"/>
  <c r="I30" i="15"/>
  <c r="H30" i="15"/>
  <c r="I24" i="15"/>
  <c r="H24" i="15"/>
  <c r="A9" i="22" l="1"/>
  <c r="A9" i="5"/>
  <c r="C30" i="15"/>
  <c r="C52" i="15" s="1"/>
  <c r="C24" i="15"/>
  <c r="A8" i="15"/>
  <c r="A9" i="16"/>
  <c r="A9" i="19"/>
  <c r="A9" i="10"/>
  <c r="A8" i="17"/>
  <c r="A9" i="6"/>
  <c r="A10" i="13"/>
  <c r="A8" i="12"/>
  <c r="Y61" i="15" l="1"/>
  <c r="Y54" i="15"/>
  <c r="Y30" i="15"/>
  <c r="Y24" i="15"/>
  <c r="M61" i="15" l="1"/>
  <c r="M54" i="15"/>
  <c r="M52" i="15"/>
  <c r="M45" i="15"/>
  <c r="E61" i="15"/>
  <c r="E54" i="15"/>
  <c r="E45" i="15"/>
  <c r="E30" i="15"/>
  <c r="E52" i="15" s="1"/>
  <c r="E24" i="15"/>
  <c r="AB25" i="15" l="1"/>
  <c r="AB26" i="15"/>
  <c r="AB27" i="15"/>
  <c r="AB28" i="15"/>
  <c r="AB29" i="15"/>
  <c r="AB31" i="15"/>
  <c r="AB32" i="15"/>
  <c r="AB33" i="15"/>
  <c r="AB34" i="15"/>
  <c r="AB36" i="15"/>
  <c r="AB37" i="15"/>
  <c r="AB38" i="15"/>
  <c r="AB39" i="15"/>
  <c r="AB40" i="15"/>
  <c r="AB41" i="15"/>
  <c r="AB42" i="15"/>
  <c r="AB44" i="15"/>
  <c r="AB46" i="15"/>
  <c r="AB47" i="15"/>
  <c r="AB48" i="15"/>
  <c r="AB49" i="15"/>
  <c r="AB53" i="15"/>
  <c r="AB55" i="15"/>
  <c r="AB56" i="15"/>
  <c r="AB58" i="15"/>
  <c r="AB60" i="15"/>
  <c r="AB62" i="15"/>
  <c r="AB63" i="15"/>
  <c r="T64" i="15"/>
  <c r="U61" i="15"/>
  <c r="T61" i="15"/>
  <c r="U57" i="15"/>
  <c r="T57" i="15"/>
  <c r="U54" i="15"/>
  <c r="T54" i="15"/>
  <c r="T52" i="15"/>
  <c r="U50" i="15"/>
  <c r="T50" i="15"/>
  <c r="U45" i="15"/>
  <c r="T45" i="15"/>
  <c r="U30" i="15"/>
  <c r="U52" i="15" s="1"/>
  <c r="T30" i="15"/>
  <c r="U24" i="15"/>
  <c r="T24" i="15"/>
  <c r="P64" i="15"/>
  <c r="Q61" i="15"/>
  <c r="P61" i="15"/>
  <c r="Q57" i="15"/>
  <c r="P57" i="15"/>
  <c r="Q54" i="15"/>
  <c r="P54" i="15"/>
  <c r="Q50" i="15"/>
  <c r="P50" i="15"/>
  <c r="Q45" i="15"/>
  <c r="P45" i="15"/>
  <c r="Q30" i="15"/>
  <c r="Q52" i="15" s="1"/>
  <c r="P30" i="15"/>
  <c r="P52" i="15" s="1"/>
  <c r="Q24" i="15"/>
  <c r="P24" i="15"/>
  <c r="G61" i="15"/>
  <c r="G54" i="15"/>
  <c r="G52" i="15"/>
  <c r="G45" i="15"/>
  <c r="G42" i="15"/>
  <c r="G30" i="15"/>
  <c r="G24" i="15"/>
  <c r="AB30" i="15" l="1"/>
  <c r="F61" i="15"/>
  <c r="F54" i="15"/>
  <c r="F45" i="15"/>
  <c r="F30" i="15"/>
  <c r="F52" i="15" s="1"/>
  <c r="F24" i="15"/>
  <c r="B53" i="22" l="1"/>
  <c r="B51" i="22"/>
  <c r="AB64" i="15" l="1"/>
  <c r="AB57" i="15"/>
  <c r="AB50" i="15"/>
  <c r="AB61" i="15" l="1"/>
  <c r="AB54" i="15"/>
  <c r="AB45" i="15"/>
  <c r="AB52" i="15"/>
  <c r="AB24" i="15"/>
  <c r="B25" i="22"/>
  <c r="A15" i="19"/>
  <c r="A15" i="22" s="1"/>
  <c r="A12" i="19"/>
  <c r="A12" i="16" s="1"/>
  <c r="A5" i="19"/>
  <c r="A4" i="15" s="1"/>
  <c r="A15" i="10"/>
  <c r="A12" i="10"/>
  <c r="A5" i="10"/>
  <c r="A14" i="17"/>
  <c r="A11" i="17"/>
  <c r="A4" i="17"/>
  <c r="C25" i="6"/>
  <c r="A15" i="6"/>
  <c r="A12" i="6"/>
  <c r="A5" i="6"/>
  <c r="A15" i="14"/>
  <c r="A12" i="14"/>
  <c r="A5" i="14"/>
  <c r="A16" i="13"/>
  <c r="A13" i="13"/>
  <c r="A6" i="13"/>
  <c r="A14" i="12"/>
  <c r="A11" i="12"/>
  <c r="A4" i="12"/>
  <c r="A5" i="16" l="1"/>
  <c r="A5" i="22"/>
  <c r="A5" i="5"/>
  <c r="A15" i="5"/>
  <c r="A14" i="15"/>
  <c r="A15" i="16"/>
  <c r="A12" i="22"/>
  <c r="A12" i="5"/>
  <c r="A11"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<sst xmlns="http://schemas.openxmlformats.org/spreadsheetml/2006/main" count="2023" uniqueCount="522">
  <si>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</si>
  <si>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</si>
  <si>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</si>
  <si>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</si>
  <si>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</si>
  <si>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</si>
  <si>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</si>
  <si>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</si>
  <si>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</si>
  <si>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</si>
  <si>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</si>
  <si>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</si>
  <si>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</si>
  <si>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</si>
  <si>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</si>
  <si>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</si>
  <si>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</si>
  <si>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</si>
  <si>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</si>
  <si>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</si>
  <si>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</si>
  <si>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</si>
  <si>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</si>
  <si>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</si>
  <si>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</si>
  <si>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</si>
  <si>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</si>
  <si>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</si>
  <si>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</si>
  <si>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</si>
  <si>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</si>
  <si>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</si>
  <si>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</si>
  <si>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</si>
  <si>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</si>
  <si>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</si>
  <si>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</si>
  <si>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</si>
  <si>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</si>
  <si>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</si>
  <si>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</si>
  <si>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</si>
  <si>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</si>
  <si>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</si>
  <si>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</si>
  <si>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</si>
  <si>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</si>
  <si>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</si>
  <si>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</si>
  <si>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</si>
  <si>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</si>
  <si>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</si>
  <si>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</si>
  <si>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</si>
  <si>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</si>
  <si>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</si>
  <si>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</si>
  <si>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</si>
  <si>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</si>
  <si>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</si>
  <si>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</si>
  <si>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</si>
  <si>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</si>
  <si>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</si>
  <si>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</si>
  <si>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</si>
  <si>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</si>
  <si>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</si>
  <si>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</si>
  <si>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</si>
  <si>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</si>
  <si>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</si>
  <si>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</si>
  <si>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</si>
  <si>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</si>
  <si>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</si>
  <si>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</si>
  <si>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</si>
  <si>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</si>
  <si>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</si>
  <si>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</si>
  <si>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</si>
  <si>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</si>
  <si>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</si>
  <si>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</si>
  <si>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</si>
  <si>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</si>
  <si>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</si>
  <si>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</si>
  <si>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</si>
  <si>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</si>
  <si>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</si>
  <si>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</si>
  <si>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</si>
  <si>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</si>
  <si>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</si>
  <si>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</si>
  <si>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</si>
  <si>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</si>
  <si>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</si>
  <si>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</si>
  <si>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</si>
  <si>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</si>
  <si>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</si>
  <si>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</si>
  <si>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</si>
  <si>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</si>
  <si>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</si>
  <si>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</si>
  <si>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</si>
  <si>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</si>
  <si>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</si>
  <si>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</si>
  <si>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</si>
  <si>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</si>
  <si>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</si>
  <si>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</si>
  <si>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</si>
  <si>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</si>
  <si>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</si>
  <si>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</si>
  <si>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</si>
  <si>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</si>
  <si>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</si>
  <si>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</si>
  <si>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</si>
  <si>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</si>
  <si>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</si>
  <si>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</si>
  <si>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</si>
  <si>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</si>
  <si>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</si>
  <si>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</si>
  <si>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</si>
  <si>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</si>
  <si>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</si>
  <si>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</si>
  <si>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</si>
  <si>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</si>
  <si>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</si>
  <si>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</si>
  <si>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</si>
  <si>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</si>
  <si>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</si>
  <si>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</si>
  <si>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</si>
  <si>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</si>
  <si>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</si>
  <si>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</si>
  <si>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</si>
  <si>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</si>
  <si>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</si>
  <si>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</si>
  <si>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</si>
  <si>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</si>
  <si>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</si>
  <si>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</si>
  <si>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</si>
  <si>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</si>
  <si>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</si>
  <si>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</si>
  <si>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</si>
  <si>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</si>
  <si>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</si>
  <si>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</si>
  <si>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</si>
  <si>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</si>
  <si>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</si>
  <si>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</si>
  <si>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</si>
  <si>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</si>
  <si>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</si>
  <si>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</si>
  <si>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</si>
  <si>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</si>
  <si>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</si>
  <si>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</si>
  <si>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</si>
  <si>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</si>
  <si>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</si>
  <si>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</si>
  <si>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</si>
  <si>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</si>
  <si>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</si>
  <si>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</si>
  <si>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</si>
  <si>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</si>
  <si>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</si>
  <si>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</si>
  <si>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</si>
  <si>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</si>
  <si>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</si>
  <si>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</si>
  <si>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</si>
  <si>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</si>
  <si>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</si>
  <si>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</si>
  <si>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</si>
  <si>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</si>
  <si>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</si>
  <si>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</si>
  <si>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</si>
  <si>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</si>
  <si>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</si>
  <si>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</si>
  <si>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</si>
  <si>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</si>
  <si>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</si>
  <si>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</si>
  <si>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</si>
  <si>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</si>
  <si>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</si>
  <si>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</si>
  <si>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</si>
  <si>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</si>
  <si>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</si>
  <si>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</si>
  <si>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</si>
  <si>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</si>
  <si>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</si>
  <si>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</si>
  <si>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</si>
  <si>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</si>
  <si>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</si>
  <si>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</si>
  <si>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</si>
  <si>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</si>
  <si>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</si>
  <si>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</si>
  <si>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</si>
  <si>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</si>
  <si>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</si>
  <si>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</si>
  <si>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</si>
  <si>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</si>
  <si>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</si>
  <si>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</si>
  <si>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</si>
  <si>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</si>
  <si>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</si>
  <si>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</si>
  <si>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</si>
  <si>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</si>
  <si>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</si>
  <si>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</si>
  <si>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</si>
  <si>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</si>
  <si>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</si>
  <si>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</si>
  <si>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</si>
  <si>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</si>
  <si>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</si>
  <si>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</si>
  <si>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</si>
  <si>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</si>
  <si>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</si>
  <si>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</si>
  <si>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</si>
  <si>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</si>
  <si>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</si>
  <si>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</si>
  <si>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</si>
  <si>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</si>
  <si>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</si>
  <si>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</si>
  <si>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</si>
  <si>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</si>
  <si>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</si>
  <si>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</si>
  <si>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</si>
  <si>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</si>
  <si>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</si>
  <si>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</si>
  <si>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</si>
  <si>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</si>
  <si>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</si>
  <si>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</si>
  <si>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</si>
  <si>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</si>
  <si>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</si>
  <si>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</si>
  <si>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</si>
  <si>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</si>
  <si>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</si>
  <si>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</si>
  <si>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</si>
  <si>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</si>
  <si>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</si>
  <si>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</si>
  <si>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</si>
  <si>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</si>
  <si>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</si>
  <si>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</si>
  <si>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</si>
  <si>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</si>
  <si>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</si>
  <si>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</si>
  <si>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</si>
  <si>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</si>
  <si>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</si>
  <si>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</si>
  <si>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</si>
  <si>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</si>
  <si>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</si>
  <si>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</si>
  <si>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</si>
  <si>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</si>
  <si>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</si>
  <si>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</si>
  <si>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</si>
  <si>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</si>
  <si>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</si>
  <si>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</si>
  <si>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</si>
  <si>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</si>
  <si>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</si>
  <si>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</si>
  <si>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</si>
  <si>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</si>
  <si>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</si>
  <si>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</si>
  <si>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</si>
  <si>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</si>
  <si>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</si>
  <si>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</si>
  <si>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</si>
  <si>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</si>
  <si>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</si>
  <si>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</si>
  <si>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</si>
  <si>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</si>
  <si>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</si>
  <si>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</si>
  <si>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</si>
  <si>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</si>
  <si>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</si>
  <si>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</si>
  <si>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</si>
  <si>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</si>
  <si>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</si>
  <si>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</si>
  <si>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</si>
  <si>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</si>
  <si>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</si>
  <si>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</si>
  <si>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</si>
  <si>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</si>
  <si>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</si>
  <si>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</si>
  <si>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</si>
  <si>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</si>
  <si>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</si>
  <si>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</si>
  <si>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</si>
  <si>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</si>
  <si>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</si>
  <si>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</si>
  <si>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</si>
  <si>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</si>
  <si>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</si>
  <si>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</si>
  <si>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</si>
  <si>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</si>
  <si>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</si>
  <si>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</si>
  <si>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</si>
  <si>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</si>
  <si>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</si>
  <si>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</si>
  <si>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</si>
  <si>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</si>
  <si>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</si>
  <si>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</si>
  <si>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</si>
  <si>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</si>
  <si>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</si>
  <si>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</si>
  <si>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</si>
  <si>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</si>
  <si>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</si>
  <si>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</si>
  <si>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</si>
  <si>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</si>
  <si>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</si>
  <si>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</si>
  <si>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</si>
  <si>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</si>
  <si>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</si>
  <si>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</si>
  <si>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</si>
  <si>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</si>
  <si>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</si>
  <si>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</si>
  <si>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</si>
  <si>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</si>
  <si>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</si>
  <si>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</si>
  <si>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</si>
  <si>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</si>
  <si>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</si>
  <si>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</si>
  <si>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</si>
  <si>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</si>
  <si>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</si>
  <si>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</si>
  <si>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</si>
  <si>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</si>
  <si>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</si>
  <si>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</si>
  <si>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</si>
  <si>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</si>
  <si>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</si>
  <si>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</si>
  <si>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</si>
  <si>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</si>
  <si>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</si>
  <si>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</si>
  <si>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</si>
  <si>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</si>
  <si>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</si>
  <si>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</si>
  <si>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</si>
  <si>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</si>
  <si>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</si>
  <si>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</si>
  <si>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</si>
  <si>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</si>
  <si>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</si>
  <si>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</si>
  <si>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</si>
  <si>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</si>
  <si>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</si>
  <si>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</si>
  <si>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</si>
  <si>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</si>
  <si>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</si>
  <si>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</si>
  <si>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</si>
  <si>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</si>
  <si>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</si>
  <si>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</si>
  <si>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</si>
  <si>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</si>
  <si>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</si>
  <si>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</si>
  <si>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</si>
  <si>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</si>
  <si>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</si>
  <si>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</si>
  <si>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</si>
  <si>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</si>
  <si>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</si>
  <si>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</si>
  <si>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</si>
  <si>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</si>
  <si>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</si>
  <si>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</si>
  <si>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</si>
  <si>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</si>
  <si>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</si>
  <si>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</si>
  <si>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</si>
  <si>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</si>
  <si>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</si>
  <si>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</si>
  <si>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</si>
  <si>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</si>
  <si>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</si>
  <si>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</si>
  <si>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</si>
  <si>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</si>
  <si>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</si>
  <si>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</si>
  <si>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</si>
  <si>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</si>
  <si>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</si>
  <si>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</si>
  <si>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</si>
  <si>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</si>
  <si>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</si>
  <si>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</si>
  <si>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</si>
  <si>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</si>
  <si>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</si>
  <si>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</si>
  <si>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</si>
  <si>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</si>
  <si>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</si>
  <si>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</si>
  <si>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</si>
  <si>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</si>
  <si>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</si>
  <si>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Прочие</t>
  </si>
  <si>
    <t>коммерческое предложение</t>
  </si>
  <si>
    <t>нд</t>
  </si>
  <si>
    <t>Раздел 8. Отчет о ходе реализации инвестиционного проекта. Общие сведения о реализации проекта.</t>
  </si>
  <si>
    <t>проект</t>
  </si>
  <si>
    <t>Оренбургская область</t>
  </si>
  <si>
    <t>объем заключенного договора в ценах _2019  года с НДС, млн. руб.</t>
  </si>
  <si>
    <t>объем заключенного договора в ценах 2019 года с НДС, млн. руб.</t>
  </si>
  <si>
    <t>Укомплектование автомобильного парка для перевозки ремонтных бригад в целях устранения аварийных ситуаций, тех. обслуживания эл. сетей в кратчайшие сроки</t>
  </si>
  <si>
    <t>1 шт.</t>
  </si>
  <si>
    <t>Предложение по корректировке плана</t>
  </si>
  <si>
    <r>
      <t>Год раскрытия информации: _</t>
    </r>
    <r>
      <rPr>
        <b/>
        <u/>
        <sz val="12"/>
        <rFont val="Times New Roman"/>
        <family val="1"/>
        <charset val="204"/>
      </rPr>
      <t xml:space="preserve">2025 </t>
    </r>
    <r>
      <rPr>
        <b/>
        <sz val="12"/>
        <rFont val="Times New Roman"/>
        <family val="1"/>
        <charset val="204"/>
      </rPr>
      <t xml:space="preserve"> год</t>
    </r>
  </si>
  <si>
    <t>Приобретение обусловлено отсутствием данного спецавтотранспорта, необходимого для выполнения текущих (аварийных) задач, выполняемых по обслуживанию электросетевого хозяйства</t>
  </si>
  <si>
    <t>Выполнение текущих (аварийных) задач при обслуживании электросетевого хозяйства и как следствие повышение надежностти и качества электроснабжения потребителей</t>
  </si>
  <si>
    <t xml:space="preserve"> по состоянию на 01.01.2024</t>
  </si>
  <si>
    <t>по состоянию на 01.01.2025</t>
  </si>
  <si>
    <t>факт года 2024</t>
  </si>
  <si>
    <t>Год 2026</t>
  </si>
  <si>
    <t>Год 2027</t>
  </si>
  <si>
    <t>Год 2028</t>
  </si>
  <si>
    <t>Год 2029</t>
  </si>
  <si>
    <t>Год 2030</t>
  </si>
  <si>
    <t>Сметная стоимость проекта в ценах 2025 года с НДС, млн. руб.</t>
  </si>
  <si>
    <t>Общества с ограниченной ответственностью "КЭС Оренбуржья"</t>
  </si>
  <si>
    <t>Р_КЭС_56_04_0001</t>
  </si>
  <si>
    <t>Приобретение передвижной электротехнической лаборатории, Оренбургская обл., г. Оренбург</t>
  </si>
  <si>
    <t>1.6 Прочие инвестиционные проекты</t>
  </si>
  <si>
    <t>II</t>
  </si>
  <si>
    <t>Оренбургская обл., г. Оренбург</t>
  </si>
  <si>
    <t>Приобретение передвижной электротехнической лаборатории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</si>
</sst>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b/>
      <sz val="8"/>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0" fontId="11" fillId="0" borderId="1" xfId="62" applyFont="1" applyBorder="1" applyAlignment="1">
      <alignment horizontal="center" vertical="top" wrapText="1"/>
    </xf>
    <xf numFmtId="49" fontId="5"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49" fontId="64" fillId="0" borderId="1" xfId="0"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49" fontId="64" fillId="0" borderId="2" xfId="0"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50" fillId="0" borderId="0" xfId="2" applyFont="1" applyFill="1" applyAlignment="1">
      <alignment horizontal="center"/>
    </xf>
    <xf numFmtId="0" fontId="7" fillId="0" borderId="0" xfId="1" applyFont="1"/>
    <xf numFmtId="0" fontId="36" fillId="0" borderId="1" xfId="1" applyFont="1" applyBorder="1"/>
    <xf numFmtId="0" fontId="36" fillId="0" borderId="0" xfId="1" applyFont="1"/>
    <xf numFmtId="0" fontId="36" fillId="0" borderId="0" xfId="1" applyFont="1" applyBorder="1"/>
    <xf numFmtId="0" fontId="0" fillId="0" borderId="1" xfId="0" applyFill="1" applyBorder="1" applyAlignment="1">
      <alignment horizontal="right" vertical="center"/>
    </xf>
    <xf numFmtId="0" fontId="41" fillId="0" borderId="0" xfId="2" applyFont="1" applyFill="1" applyAlignment="1">
      <alignment horizontal="center"/>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1" fillId="0" borderId="44" xfId="2" applyFont="1" applyFill="1" applyBorder="1" applyAlignment="1">
      <alignment horizont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9" fontId="41" fillId="0" borderId="44" xfId="67" applyFont="1" applyFill="1" applyBorder="1" applyAlignment="1">
      <alignment horizontal="center" vertical="top" wrapText="1"/>
    </xf>
    <xf numFmtId="9" fontId="41" fillId="0" borderId="50" xfId="67" applyFont="1" applyFill="1" applyBorder="1" applyAlignment="1">
      <alignment horizontal="center" vertical="top" wrapText="1"/>
    </xf>
    <xf numFmtId="0" fontId="40" fillId="0" borderId="1" xfId="1" applyFont="1" applyBorder="1" applyAlignment="1">
      <alignment horizontal="center" vertical="center" wrapText="1"/>
    </xf>
    <xf numFmtId="0" fontId="11" fillId="0" borderId="1" xfId="2" applyFont="1" applyBorder="1" applyAlignment="1">
      <alignment horizontal="center" vertical="top"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7" fontId="36" fillId="0" borderId="1" xfId="1" applyNumberFormat="1" applyFont="1" applyBorder="1" applyAlignment="1">
      <alignment horizontal="left"/>
    </xf>
    <xf numFmtId="167" fontId="7" fillId="0" borderId="1" xfId="1" applyNumberFormat="1" applyFont="1" applyBorder="1" applyAlignment="1">
      <alignment horizontal="center" vertical="center" wrapText="1"/>
    </xf>
    <xf numFmtId="167" fontId="41" fillId="0" borderId="44"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29"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0" xfId="50" applyFont="1" applyFill="1" applyAlignment="1"/>
    <xf numFmtId="0" fontId="57" fillId="0" borderId="42" xfId="50" applyFont="1" applyBorder="1" applyAlignment="1">
      <alignment horizontal="center" vertical="center"/>
    </xf>
    <xf numFmtId="0" fontId="55" fillId="0" borderId="30" xfId="50" applyFont="1" applyBorder="1" applyAlignment="1">
      <alignment vertical="center"/>
    </xf>
    <xf numFmtId="0" fontId="55" fillId="0" borderId="29" xfId="50" applyFont="1" applyBorder="1" applyAlignment="1">
      <alignment vertical="center"/>
    </xf>
    <xf numFmtId="0" fontId="57" fillId="0" borderId="20" xfId="50" applyFont="1" applyBorder="1" applyAlignment="1">
      <alignment horizont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28" xfId="50" applyFont="1" applyBorder="1" applyAlignment="1">
      <alignment vertical="center"/>
    </xf>
    <xf numFmtId="0" fontId="55" fillId="0" borderId="1"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6" xfId="50" applyFont="1" applyBorder="1" applyAlignment="1">
      <alignment vertical="center"/>
    </xf>
    <xf numFmtId="0" fontId="55" fillId="0" borderId="25"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29" xfId="50" applyFont="1" applyBorder="1" applyAlignment="1">
      <alignment horizontal="center"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33" xfId="50" applyFont="1" applyBorder="1" applyAlignment="1">
      <alignment vertical="center"/>
    </xf>
    <xf numFmtId="0" fontId="55"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4" xfId="50" applyFont="1" applyBorder="1" applyAlignment="1">
      <alignment vertic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6D4-4A96-A51A-DF65C546B5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6D4-4A96-A51A-DF65C546B563}"/>
            </c:ext>
          </c:extLst>
        </c:ser>
        <c:dLbls>
          <c:showLegendKey val="0"/>
          <c:showVal val="0"/>
          <c:showCatName val="0"/>
          <c:showSerName val="0"/>
          <c:showPercent val="0"/>
          <c:showBubbleSize val="0"/>
        </c:dLbls>
        <c:smooth val="0"/>
        <c:axId val="40615936"/>
        <c:axId val="40617472"/>
      </c:lineChart>
      <c:catAx>
        <c:axId val="40615936"/>
        <c:scaling>
          <c:orientation val="minMax"/>
        </c:scaling>
        <c:delete val="0"/>
        <c:axPos val="b"/>
        <c:numFmt formatCode="General" sourceLinked="1"/>
        <c:majorTickMark val="out"/>
        <c:minorTickMark val="none"/>
        <c:tickLblPos val="nextTo"/>
        <c:crossAx val="40617472"/>
        <c:crosses val="autoZero"/>
        <c:auto val="1"/>
        <c:lblAlgn val="ctr"/>
        <c:lblOffset val="100"/>
        <c:noMultiLvlLbl val="0"/>
      </c:catAx>
      <c:valAx>
        <c:axId val="40617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615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C53" sqref="C53"/>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C4" s="193"/>
      <c r="F4" s="14"/>
      <c r="G4" s="14"/>
      <c r="H4" s="13"/>
    </row>
    <row r="5" spans="1:22" s="10" customFormat="1" ht="15.75" x14ac:dyDescent="0.25">
      <c r="A5" s="222" t="s">
        <v>503</v>
      </c>
      <c r="B5" s="222"/>
      <c r="C5" s="222"/>
      <c r="D5" s="169"/>
      <c r="E5" s="169"/>
      <c r="F5" s="169"/>
      <c r="G5" s="169"/>
      <c r="H5" s="169"/>
      <c r="I5" s="169"/>
      <c r="J5" s="169"/>
    </row>
    <row r="6" spans="1:22" s="10" customFormat="1" ht="18.75" x14ac:dyDescent="0.3">
      <c r="A6" s="15"/>
      <c r="C6" s="193"/>
      <c r="F6" s="14"/>
      <c r="G6" s="14"/>
      <c r="H6" s="13"/>
    </row>
    <row r="7" spans="1:22" s="10" customFormat="1" ht="18.75" x14ac:dyDescent="0.2">
      <c r="A7" s="226" t="s">
        <v>10</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84"/>
      <c r="D8" s="12"/>
      <c r="E8" s="12"/>
      <c r="F8" s="12"/>
      <c r="G8" s="12"/>
      <c r="H8" s="12"/>
      <c r="I8" s="11"/>
      <c r="J8" s="11"/>
      <c r="K8" s="11"/>
      <c r="L8" s="11"/>
      <c r="M8" s="11"/>
      <c r="N8" s="11"/>
      <c r="O8" s="11"/>
      <c r="P8" s="11"/>
      <c r="Q8" s="11"/>
      <c r="R8" s="11"/>
      <c r="S8" s="11"/>
      <c r="T8" s="11"/>
      <c r="U8" s="11"/>
      <c r="V8" s="11"/>
    </row>
    <row r="9" spans="1:22" s="10" customFormat="1" ht="18.75" x14ac:dyDescent="0.2">
      <c r="A9" s="227" t="s">
        <v>515</v>
      </c>
      <c r="B9" s="228"/>
      <c r="C9" s="228"/>
      <c r="D9" s="6"/>
      <c r="E9" s="6"/>
      <c r="F9" s="6"/>
      <c r="G9" s="6"/>
      <c r="H9" s="6"/>
      <c r="I9" s="11"/>
      <c r="J9" s="11"/>
      <c r="K9" s="11"/>
      <c r="L9" s="11"/>
      <c r="M9" s="11"/>
      <c r="N9" s="11"/>
      <c r="O9" s="11"/>
      <c r="P9" s="11"/>
      <c r="Q9" s="11"/>
      <c r="R9" s="11"/>
      <c r="S9" s="11"/>
      <c r="T9" s="11"/>
      <c r="U9" s="11"/>
      <c r="V9" s="11"/>
    </row>
    <row r="10" spans="1:22" s="10" customFormat="1" ht="18.75" x14ac:dyDescent="0.2">
      <c r="A10" s="223" t="s">
        <v>9</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7" t="s">
        <v>516</v>
      </c>
      <c r="B12" s="228"/>
      <c r="C12" s="228"/>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8</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85"/>
      <c r="D14" s="8"/>
      <c r="E14" s="8"/>
      <c r="F14" s="8"/>
      <c r="G14" s="8"/>
      <c r="H14" s="8"/>
      <c r="I14" s="8"/>
      <c r="J14" s="8"/>
      <c r="K14" s="8"/>
      <c r="L14" s="8"/>
      <c r="M14" s="8"/>
      <c r="N14" s="8"/>
      <c r="O14" s="8"/>
      <c r="P14" s="8"/>
      <c r="Q14" s="8"/>
      <c r="R14" s="8"/>
      <c r="S14" s="8"/>
      <c r="T14" s="8"/>
      <c r="U14" s="8"/>
      <c r="V14" s="8"/>
    </row>
    <row r="15" spans="1:22" s="2" customFormat="1" ht="45" customHeight="1" x14ac:dyDescent="0.2">
      <c r="A15" s="229" t="s">
        <v>517</v>
      </c>
      <c r="B15" s="228"/>
      <c r="C15" s="228"/>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7</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86"/>
      <c r="D17" s="3"/>
      <c r="E17" s="3"/>
      <c r="F17" s="3"/>
      <c r="G17" s="3"/>
      <c r="H17" s="3"/>
      <c r="I17" s="3"/>
      <c r="J17" s="3"/>
      <c r="K17" s="3"/>
      <c r="L17" s="3"/>
      <c r="M17" s="3"/>
      <c r="N17" s="3"/>
      <c r="O17" s="3"/>
      <c r="P17" s="3"/>
      <c r="Q17" s="3"/>
      <c r="R17" s="3"/>
      <c r="S17" s="3"/>
    </row>
    <row r="18" spans="1:22" s="2" customFormat="1" ht="15" customHeight="1" x14ac:dyDescent="0.2">
      <c r="A18" s="224" t="s">
        <v>471</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64"/>
      <c r="D19" s="4"/>
      <c r="E19" s="4"/>
      <c r="F19" s="4"/>
      <c r="G19" s="4"/>
      <c r="H19" s="4"/>
      <c r="I19" s="3"/>
      <c r="J19" s="3"/>
      <c r="K19" s="3"/>
      <c r="L19" s="3"/>
      <c r="M19" s="3"/>
      <c r="N19" s="3"/>
      <c r="O19" s="3"/>
      <c r="P19" s="3"/>
      <c r="Q19" s="3"/>
      <c r="R19" s="3"/>
      <c r="S19" s="3"/>
    </row>
    <row r="20" spans="1:22" s="2" customFormat="1" ht="39.75" customHeight="1" x14ac:dyDescent="0.2">
      <c r="A20" s="25" t="s">
        <v>6</v>
      </c>
      <c r="B20" s="38" t="s">
        <v>67</v>
      </c>
      <c r="C20" s="37"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1" t="s">
        <v>324</v>
      </c>
      <c r="C22" s="37" t="s">
        <v>518</v>
      </c>
      <c r="D22" s="29"/>
      <c r="E22" s="29"/>
      <c r="F22" s="29"/>
      <c r="G22" s="29"/>
      <c r="H22" s="29"/>
      <c r="I22" s="28"/>
      <c r="J22" s="28"/>
      <c r="K22" s="28"/>
      <c r="L22" s="28"/>
      <c r="M22" s="28"/>
      <c r="N22" s="28"/>
      <c r="O22" s="28"/>
      <c r="P22" s="28"/>
      <c r="Q22" s="28"/>
      <c r="R22" s="28"/>
      <c r="S22" s="28"/>
      <c r="T22" s="27"/>
      <c r="U22" s="27"/>
      <c r="V22" s="27"/>
    </row>
    <row r="23" spans="1:22" s="2" customFormat="1" ht="51.75" customHeight="1" x14ac:dyDescent="0.2">
      <c r="A23" s="24" t="s">
        <v>64</v>
      </c>
      <c r="B23" s="36" t="s">
        <v>489</v>
      </c>
      <c r="C23" s="37" t="s">
        <v>500</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219"/>
      <c r="B24" s="220"/>
      <c r="C24" s="22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6" t="s">
        <v>421</v>
      </c>
      <c r="C25" s="35" t="s">
        <v>515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6" t="s">
        <v>75</v>
      </c>
      <c r="C26" s="35" t="s">
        <v>497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6" t="s">
        <v>74</v>
      </c>
      <c r="C27" s="35" t="s">
        <v>497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6" t="s">
        <v>422</v>
      </c>
      <c r="C28" s="35" t="s">
        <v>490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6" t="s">
        <v>423</v>
      </c>
      <c r="C29" s="35" t="s">
        <v>490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6" t="s">
        <v>424</v>
      </c>
      <c r="C30" s="35" t="s">
        <v>490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425</v>
      </c>
      <c r="C31" s="35"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426</v>
      </c>
      <c r="C32" s="35" t="s">
        <v>490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427</v>
      </c>
      <c r="C33" s="40" t="s">
        <v>491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441</v>
      </c>
      <c r="B34" s="40" t="s">
        <v>428</v>
      </c>
      <c r="C34" s="40" t="s">
        <v>491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72</v>
      </c>
      <c r="C35" s="35" t="s">
        <v>490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442</v>
      </c>
      <c r="B36" s="40" t="s">
        <v>429</v>
      </c>
      <c r="C36" s="35" t="s">
        <v>490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35" t="s">
        <v>490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443</v>
      </c>
      <c r="B38" s="40" t="s">
        <v>236</v>
      </c>
      <c r="C38" s="35" t="s">
        <v>490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19"/>
      <c r="B39" s="220"/>
      <c r="C39" s="221"/>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484</v>
      </c>
      <c r="C40" s="194" t="s">
        <v>501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444</v>
      </c>
      <c r="B41" s="40" t="s">
        <v>467</v>
      </c>
      <c r="C41" s="35" t="s">
        <v>494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481</v>
      </c>
      <c r="C42" s="194" t="s">
        <v>494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447</v>
      </c>
      <c r="B43" s="40" t="s">
        <v>448</v>
      </c>
      <c r="C43" s="194" t="s">
        <v>494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472</v>
      </c>
      <c r="C44" s="194" t="s">
        <v>494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468</v>
      </c>
      <c r="B45" s="40" t="s">
        <v>473</v>
      </c>
      <c r="C45" s="194" t="s">
        <v>494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474</v>
      </c>
      <c r="C46" s="194" t="s">
        <v>494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19"/>
      <c r="B47" s="220"/>
      <c r="C47" s="22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469</v>
      </c>
      <c r="B48" s="40" t="s">
        <v>482</v>
      </c>
      <c r="C48" s="216">
        <v>16.204000000000001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483</v>
      </c>
      <c r="C49" s="216">
        <v>13.503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40" zoomScale="70" zoomScaleNormal="70" zoomScaleSheetLayoutView="70" workbookViewId="0">
      <selection activeCell="W33" sqref="W33"/>
    </sheetView>
  </sheetViews>
  <sheetFormatPr defaultRowHeight="15.75" x14ac:dyDescent="0.25"/>
  <cols>
    <col min="1" max="1" width="9.140625" style="59"/>
    <col min="2" max="2" width="57.85546875" style="59" customWidth="1"/>
    <col min="3" max="3" width="13" style="59" customWidth="1"/>
    <col min="4" max="4" width="20.85546875" style="59" customWidth="1"/>
    <col min="5" max="5" width="16.7109375" style="59" customWidth="1"/>
    <col min="6" max="6" width="15.85546875" style="59" customWidth="1"/>
    <col min="7" max="7" width="15.7109375" style="60" customWidth="1"/>
    <col min="8" max="8" width="8.85546875" style="60" customWidth="1"/>
    <col min="9" max="9" width="9.140625" style="60" customWidth="1"/>
    <col min="10" max="10" width="12.7109375" style="60" customWidth="1"/>
    <col min="11" max="11" width="6.7109375" style="60" customWidth="1"/>
    <col min="12" max="12" width="8.7109375" style="59" customWidth="1"/>
    <col min="13" max="13" width="5.28515625" style="59" customWidth="1"/>
    <col min="14" max="14" width="13.28515625" style="59" customWidth="1"/>
    <col min="15" max="17" width="6.140625" style="59" customWidth="1"/>
    <col min="18" max="19" width="11.85546875" style="59" customWidth="1"/>
    <col min="20" max="21" width="6.140625" style="59" customWidth="1"/>
    <col min="22" max="23" width="11.28515625" style="59" customWidth="1"/>
    <col min="24" max="24" width="8.42578125" style="59" hidden="1" customWidth="1"/>
    <col min="25" max="25" width="6.140625" style="59" hidden="1" customWidth="1"/>
    <col min="26" max="26" width="12" style="59" hidden="1" customWidth="1"/>
    <col min="27" max="27" width="7.42578125" style="59" hidden="1" customWidth="1"/>
    <col min="28" max="28" width="13.140625" style="59" customWidth="1"/>
    <col min="29" max="29" width="20.42578125" style="59" customWidth="1"/>
    <col min="30" max="16384" width="9.140625" style="59"/>
  </cols>
  <sheetData>
    <row r="1" spans="1:29" ht="18.75" x14ac:dyDescent="0.25">
      <c r="A1" s="60"/>
      <c r="B1" s="60"/>
      <c r="C1" s="60"/>
      <c r="D1" s="60"/>
      <c r="E1" s="60"/>
      <c r="F1" s="60"/>
      <c r="L1" s="60"/>
      <c r="M1" s="60"/>
      <c r="AC1" s="39" t="s">
        <v>69</v>
      </c>
    </row>
    <row r="2" spans="1:29" ht="18.75" x14ac:dyDescent="0.3">
      <c r="A2" s="60"/>
      <c r="B2" s="60"/>
      <c r="C2" s="60"/>
      <c r="D2" s="60"/>
      <c r="E2" s="60"/>
      <c r="F2" s="60"/>
      <c r="L2" s="60"/>
      <c r="M2" s="60"/>
      <c r="AC2" s="13" t="s">
        <v>11</v>
      </c>
    </row>
    <row r="3" spans="1:29" ht="18.75" x14ac:dyDescent="0.3">
      <c r="A3" s="60"/>
      <c r="B3" s="60"/>
      <c r="C3" s="60"/>
      <c r="D3" s="60"/>
      <c r="E3" s="60"/>
      <c r="F3" s="60"/>
      <c r="L3" s="60"/>
      <c r="M3" s="60"/>
      <c r="AC3" s="13" t="s">
        <v>68</v>
      </c>
    </row>
    <row r="4" spans="1:29" ht="18.75" customHeight="1" x14ac:dyDescent="0.25">
      <c r="A4" s="222" t="str">
        <f>'5. анализ эконом эфф'!A5:AR5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0"/>
      <c r="B5" s="60"/>
      <c r="C5" s="60"/>
      <c r="D5" s="60"/>
      <c r="E5" s="60"/>
      <c r="F5" s="60"/>
      <c r="L5" s="60"/>
      <c r="M5" s="60"/>
      <c r="AC5" s="13"/>
    </row>
    <row r="6" spans="1:29"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row>
    <row r="8" spans="1:29" x14ac:dyDescent="0.25">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row>
    <row r="11" spans="1:29" ht="21.75" customHeight="1" x14ac:dyDescent="0.25">
      <c r="A11" s="227" t="str">
        <f>'5. анализ эконом эфф'!A12:AR12</f>
        <v>Р_КЭС_56_04_0001</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row>
    <row r="12" spans="1:29"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row>
    <row r="14" spans="1:29" ht="43.5" customHeight="1" x14ac:dyDescent="0.25">
      <c r="A14" s="229" t="str">
        <f>'5. анализ эконом эфф'!A15:AR15</f>
        <v>Приобретение передвижной электротехнической лаборатории, Оренбургская обл.,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row>
    <row r="15" spans="1:29" ht="15.75" customHeight="1"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332" t="s">
        <v>457</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329" t="s">
        <v>191</v>
      </c>
      <c r="B20" s="329" t="s">
        <v>190</v>
      </c>
      <c r="C20" s="318" t="s">
        <v>189</v>
      </c>
      <c r="D20" s="318"/>
      <c r="E20" s="331" t="s">
        <v>188</v>
      </c>
      <c r="F20" s="331"/>
      <c r="G20" s="329" t="s">
        <v>508</v>
      </c>
      <c r="H20" s="337" t="s">
        <v>509</v>
      </c>
      <c r="I20" s="338"/>
      <c r="J20" s="338"/>
      <c r="K20" s="338"/>
      <c r="L20" s="337" t="s">
        <v>510</v>
      </c>
      <c r="M20" s="338"/>
      <c r="N20" s="338"/>
      <c r="O20" s="338"/>
      <c r="P20" s="337" t="s">
        <v>511</v>
      </c>
      <c r="Q20" s="338"/>
      <c r="R20" s="338"/>
      <c r="S20" s="338"/>
      <c r="T20" s="337" t="s">
        <v>512</v>
      </c>
      <c r="U20" s="338"/>
      <c r="V20" s="338"/>
      <c r="W20" s="338"/>
      <c r="X20" s="337" t="s">
        <v>513</v>
      </c>
      <c r="Y20" s="338"/>
      <c r="Z20" s="338"/>
      <c r="AA20" s="338"/>
      <c r="AB20" s="333" t="s">
        <v>187</v>
      </c>
      <c r="AC20" s="334"/>
      <c r="AD20" s="80"/>
      <c r="AE20" s="80"/>
      <c r="AF20" s="80"/>
    </row>
    <row r="21" spans="1:32" ht="50.25" customHeight="1" x14ac:dyDescent="0.25">
      <c r="A21" s="330"/>
      <c r="B21" s="330"/>
      <c r="C21" s="318"/>
      <c r="D21" s="318"/>
      <c r="E21" s="331"/>
      <c r="F21" s="331"/>
      <c r="G21" s="330"/>
      <c r="H21" s="318" t="s">
        <v>3</v>
      </c>
      <c r="I21" s="318"/>
      <c r="J21" s="318" t="s">
        <v>502</v>
      </c>
      <c r="K21" s="318"/>
      <c r="L21" s="318" t="s">
        <v>3</v>
      </c>
      <c r="M21" s="318"/>
      <c r="N21" s="318" t="s">
        <v>502</v>
      </c>
      <c r="O21" s="318"/>
      <c r="P21" s="318" t="s">
        <v>3</v>
      </c>
      <c r="Q21" s="318"/>
      <c r="R21" s="318" t="s">
        <v>502</v>
      </c>
      <c r="S21" s="318"/>
      <c r="T21" s="318" t="s">
        <v>3</v>
      </c>
      <c r="U21" s="318"/>
      <c r="V21" s="318" t="s">
        <v>502</v>
      </c>
      <c r="W21" s="318"/>
      <c r="X21" s="318" t="s">
        <v>3</v>
      </c>
      <c r="Y21" s="318"/>
      <c r="Z21" s="318" t="s">
        <v>502</v>
      </c>
      <c r="AA21" s="318"/>
      <c r="AB21" s="335"/>
      <c r="AC21" s="336"/>
    </row>
    <row r="22" spans="1:32" ht="61.5" customHeight="1" x14ac:dyDescent="0.25">
      <c r="A22" s="325"/>
      <c r="B22" s="325"/>
      <c r="C22" s="191" t="s">
        <v>3</v>
      </c>
      <c r="D22" s="191" t="s">
        <v>502</v>
      </c>
      <c r="E22" s="79" t="s">
        <v>506</v>
      </c>
      <c r="F22" s="79" t="s">
        <v>507</v>
      </c>
      <c r="G22" s="325"/>
      <c r="H22" s="78" t="s">
        <v>438</v>
      </c>
      <c r="I22" s="78" t="s">
        <v>439</v>
      </c>
      <c r="J22" s="78" t="s">
        <v>438</v>
      </c>
      <c r="K22" s="78" t="s">
        <v>439</v>
      </c>
      <c r="L22" s="78" t="s">
        <v>438</v>
      </c>
      <c r="M22" s="78" t="s">
        <v>439</v>
      </c>
      <c r="N22" s="78" t="s">
        <v>438</v>
      </c>
      <c r="O22" s="78" t="s">
        <v>439</v>
      </c>
      <c r="P22" s="78" t="s">
        <v>438</v>
      </c>
      <c r="Q22" s="78" t="s">
        <v>439</v>
      </c>
      <c r="R22" s="78" t="s">
        <v>438</v>
      </c>
      <c r="S22" s="78" t="s">
        <v>439</v>
      </c>
      <c r="T22" s="78" t="s">
        <v>438</v>
      </c>
      <c r="U22" s="78" t="s">
        <v>439</v>
      </c>
      <c r="V22" s="78" t="s">
        <v>438</v>
      </c>
      <c r="W22" s="78" t="s">
        <v>439</v>
      </c>
      <c r="X22" s="78" t="s">
        <v>438</v>
      </c>
      <c r="Y22" s="78" t="s">
        <v>439</v>
      </c>
      <c r="Z22" s="78" t="s">
        <v>438</v>
      </c>
      <c r="AA22" s="78" t="s">
        <v>439</v>
      </c>
      <c r="AB22" s="191" t="s">
        <v>3</v>
      </c>
      <c r="AC22" s="191" t="s">
        <v>502</v>
      </c>
    </row>
    <row r="23" spans="1:32" ht="19.5" customHeight="1" x14ac:dyDescent="0.25">
      <c r="A23" s="71">
        <v>1</v>
      </c>
      <c r="B23" s="71">
        <v>2</v>
      </c>
      <c r="C23" s="189">
        <v>3</v>
      </c>
      <c r="D23" s="189">
        <v>4</v>
      </c>
      <c r="E23" s="189">
        <v>5</v>
      </c>
      <c r="F23" s="189">
        <v>6</v>
      </c>
      <c r="G23" s="189">
        <v>7</v>
      </c>
      <c r="H23" s="189">
        <v>8</v>
      </c>
      <c r="I23" s="189">
        <v>9</v>
      </c>
      <c r="J23" s="189">
        <v>10</v>
      </c>
      <c r="K23" s="189">
        <v>11</v>
      </c>
      <c r="L23" s="189">
        <v>12</v>
      </c>
      <c r="M23" s="189">
        <v>13</v>
      </c>
      <c r="N23" s="189">
        <v>14</v>
      </c>
      <c r="O23" s="189">
        <v>15</v>
      </c>
      <c r="P23" s="214">
        <v>12</v>
      </c>
      <c r="Q23" s="214">
        <v>13</v>
      </c>
      <c r="R23" s="214">
        <v>14</v>
      </c>
      <c r="S23" s="214">
        <v>15</v>
      </c>
      <c r="T23" s="214">
        <v>12</v>
      </c>
      <c r="U23" s="214">
        <v>13</v>
      </c>
      <c r="V23" s="214">
        <v>14</v>
      </c>
      <c r="W23" s="214">
        <v>15</v>
      </c>
      <c r="X23" s="189">
        <v>16</v>
      </c>
      <c r="Y23" s="189">
        <v>17</v>
      </c>
      <c r="Z23" s="189">
        <v>18</v>
      </c>
      <c r="AA23" s="189">
        <v>19</v>
      </c>
      <c r="AB23" s="189">
        <v>20</v>
      </c>
      <c r="AC23" s="189">
        <v>21</v>
      </c>
    </row>
    <row r="24" spans="1:32" ht="47.25" customHeight="1" x14ac:dyDescent="0.25">
      <c r="A24" s="76">
        <v>1</v>
      </c>
      <c r="B24" s="75" t="s">
        <v>186</v>
      </c>
      <c r="C24" s="48">
        <f>C27</f>
        <v>16.204000000000001</v>
      </c>
      <c r="D24" s="215" t="s">
        <v>494</v>
      </c>
      <c r="E24" s="48">
        <f t="shared" ref="E24" si="0">SUM(E25:E29)</f>
        <v>0</v>
      </c>
      <c r="F24" s="48">
        <f t="shared" ref="F24:I24" si="1">SUM(F25:F29)</f>
        <v>0</v>
      </c>
      <c r="G24" s="48">
        <f t="shared" si="1"/>
        <v>0</v>
      </c>
      <c r="H24" s="48">
        <f t="shared" si="1"/>
        <v>0</v>
      </c>
      <c r="I24" s="48">
        <f t="shared" si="1"/>
        <v>0</v>
      </c>
      <c r="J24" s="215" t="s">
        <v>494</v>
      </c>
      <c r="K24" s="215" t="s">
        <v>494</v>
      </c>
      <c r="L24" s="48">
        <v>16.204000000000001</v>
      </c>
      <c r="M24" s="48" t="s">
        <v>519</v>
      </c>
      <c r="N24" s="48" t="s">
        <v>494</v>
      </c>
      <c r="O24" s="48" t="s">
        <v>494</v>
      </c>
      <c r="P24" s="48">
        <f t="shared" ref="P24:U24" si="2">SUM(P25:P29)</f>
        <v>0</v>
      </c>
      <c r="Q24" s="48">
        <f t="shared" si="2"/>
        <v>0</v>
      </c>
      <c r="R24" s="48" t="s">
        <v>494</v>
      </c>
      <c r="S24" s="48" t="s">
        <v>494</v>
      </c>
      <c r="T24" s="48">
        <f t="shared" si="2"/>
        <v>0</v>
      </c>
      <c r="U24" s="48">
        <f t="shared" si="2"/>
        <v>0</v>
      </c>
      <c r="V24" s="48" t="s">
        <v>494</v>
      </c>
      <c r="W24" s="48" t="s">
        <v>494</v>
      </c>
      <c r="X24" s="48">
        <v>0</v>
      </c>
      <c r="Y24" s="48">
        <f t="shared" ref="Y24" si="3">SUM(Y25:Y29)</f>
        <v>0</v>
      </c>
      <c r="Z24" s="48" t="s">
        <v>494</v>
      </c>
      <c r="AA24" s="48" t="s">
        <v>494</v>
      </c>
      <c r="AB24" s="48">
        <f>H24+L24+P24+T24+X24</f>
        <v>16.204000000000001</v>
      </c>
      <c r="AC24" s="215" t="s">
        <v>494</v>
      </c>
    </row>
    <row r="25" spans="1:32" ht="24" customHeight="1" x14ac:dyDescent="0.25">
      <c r="A25" s="73" t="s">
        <v>185</v>
      </c>
      <c r="B25" s="48" t="s">
        <v>184</v>
      </c>
      <c r="C25" s="48">
        <v>0</v>
      </c>
      <c r="D25" s="215" t="s">
        <v>494</v>
      </c>
      <c r="E25" s="48">
        <v>0</v>
      </c>
      <c r="F25" s="48">
        <v>0</v>
      </c>
      <c r="G25" s="48">
        <v>0</v>
      </c>
      <c r="H25" s="48">
        <v>0</v>
      </c>
      <c r="I25" s="48">
        <v>0</v>
      </c>
      <c r="J25" s="215" t="s">
        <v>494</v>
      </c>
      <c r="K25" s="215" t="s">
        <v>494</v>
      </c>
      <c r="L25" s="48">
        <v>0</v>
      </c>
      <c r="M25" s="48">
        <v>0</v>
      </c>
      <c r="N25" s="48" t="s">
        <v>494</v>
      </c>
      <c r="O25" s="48" t="s">
        <v>494</v>
      </c>
      <c r="P25" s="48">
        <v>0</v>
      </c>
      <c r="Q25" s="48">
        <v>0</v>
      </c>
      <c r="R25" s="48" t="s">
        <v>494</v>
      </c>
      <c r="S25" s="48" t="s">
        <v>494</v>
      </c>
      <c r="T25" s="48">
        <v>0</v>
      </c>
      <c r="U25" s="48">
        <v>0</v>
      </c>
      <c r="V25" s="48" t="s">
        <v>494</v>
      </c>
      <c r="W25" s="48" t="s">
        <v>494</v>
      </c>
      <c r="X25" s="48">
        <v>0</v>
      </c>
      <c r="Y25" s="48">
        <v>0</v>
      </c>
      <c r="Z25" s="48" t="s">
        <v>494</v>
      </c>
      <c r="AA25" s="48" t="s">
        <v>494</v>
      </c>
      <c r="AB25" s="48">
        <f t="shared" ref="AB25:AB64" si="4">H25+L25+P25+T25+X25</f>
        <v>0</v>
      </c>
      <c r="AC25" s="48" t="s">
        <v>494</v>
      </c>
    </row>
    <row r="26" spans="1:32" x14ac:dyDescent="0.25">
      <c r="A26" s="73" t="s">
        <v>183</v>
      </c>
      <c r="B26" s="48" t="s">
        <v>182</v>
      </c>
      <c r="C26" s="48">
        <v>0</v>
      </c>
      <c r="D26" s="215" t="s">
        <v>494</v>
      </c>
      <c r="E26" s="48">
        <v>0</v>
      </c>
      <c r="F26" s="48">
        <v>0</v>
      </c>
      <c r="G26" s="48">
        <v>0</v>
      </c>
      <c r="H26" s="48">
        <v>0</v>
      </c>
      <c r="I26" s="48">
        <v>0</v>
      </c>
      <c r="J26" s="215" t="s">
        <v>494</v>
      </c>
      <c r="K26" s="215" t="s">
        <v>494</v>
      </c>
      <c r="L26" s="48">
        <v>0</v>
      </c>
      <c r="M26" s="48">
        <v>0</v>
      </c>
      <c r="N26" s="48" t="s">
        <v>494</v>
      </c>
      <c r="O26" s="48" t="s">
        <v>494</v>
      </c>
      <c r="P26" s="48">
        <v>0</v>
      </c>
      <c r="Q26" s="48">
        <v>0</v>
      </c>
      <c r="R26" s="48" t="s">
        <v>494</v>
      </c>
      <c r="S26" s="48" t="s">
        <v>494</v>
      </c>
      <c r="T26" s="48">
        <v>0</v>
      </c>
      <c r="U26" s="48">
        <v>0</v>
      </c>
      <c r="V26" s="48" t="s">
        <v>494</v>
      </c>
      <c r="W26" s="48" t="s">
        <v>494</v>
      </c>
      <c r="X26" s="48">
        <v>0</v>
      </c>
      <c r="Y26" s="48">
        <v>0</v>
      </c>
      <c r="Z26" s="48" t="s">
        <v>494</v>
      </c>
      <c r="AA26" s="48" t="s">
        <v>494</v>
      </c>
      <c r="AB26" s="48">
        <f t="shared" si="4"/>
        <v>0</v>
      </c>
      <c r="AC26" s="48" t="s">
        <v>494</v>
      </c>
    </row>
    <row r="27" spans="1:32" ht="31.5" x14ac:dyDescent="0.25">
      <c r="A27" s="73" t="s">
        <v>181</v>
      </c>
      <c r="B27" s="48" t="s">
        <v>394</v>
      </c>
      <c r="C27" s="48">
        <v>16.204000000000001</v>
      </c>
      <c r="D27" s="215" t="s">
        <v>494</v>
      </c>
      <c r="E27" s="48">
        <v>0</v>
      </c>
      <c r="F27" s="48">
        <v>0</v>
      </c>
      <c r="G27" s="48">
        <v>0</v>
      </c>
      <c r="H27" s="48">
        <v>0</v>
      </c>
      <c r="I27" s="48">
        <v>0</v>
      </c>
      <c r="J27" s="215" t="s">
        <v>494</v>
      </c>
      <c r="K27" s="215" t="s">
        <v>494</v>
      </c>
      <c r="L27" s="48">
        <v>16.204000000000001</v>
      </c>
      <c r="M27" s="48" t="s">
        <v>519</v>
      </c>
      <c r="N27" s="48" t="s">
        <v>494</v>
      </c>
      <c r="O27" s="48" t="s">
        <v>494</v>
      </c>
      <c r="P27" s="48">
        <v>0</v>
      </c>
      <c r="Q27" s="48">
        <v>0</v>
      </c>
      <c r="R27" s="48" t="s">
        <v>494</v>
      </c>
      <c r="S27" s="48" t="s">
        <v>494</v>
      </c>
      <c r="T27" s="48">
        <v>0</v>
      </c>
      <c r="U27" s="48">
        <v>0</v>
      </c>
      <c r="V27" s="48" t="s">
        <v>494</v>
      </c>
      <c r="W27" s="48" t="s">
        <v>494</v>
      </c>
      <c r="X27" s="48">
        <v>0</v>
      </c>
      <c r="Y27" s="48">
        <v>0</v>
      </c>
      <c r="Z27" s="48" t="s">
        <v>494</v>
      </c>
      <c r="AA27" s="48" t="s">
        <v>494</v>
      </c>
      <c r="AB27" s="48">
        <f t="shared" si="4"/>
        <v>16.204000000000001</v>
      </c>
      <c r="AC27" s="215" t="s">
        <v>494</v>
      </c>
    </row>
    <row r="28" spans="1:32" x14ac:dyDescent="0.25">
      <c r="A28" s="73" t="s">
        <v>180</v>
      </c>
      <c r="B28" s="48" t="s">
        <v>179</v>
      </c>
      <c r="C28" s="48">
        <v>0</v>
      </c>
      <c r="D28" s="215" t="s">
        <v>494</v>
      </c>
      <c r="E28" s="48">
        <v>0</v>
      </c>
      <c r="F28" s="48">
        <v>0</v>
      </c>
      <c r="G28" s="48">
        <v>0</v>
      </c>
      <c r="H28" s="48">
        <v>0</v>
      </c>
      <c r="I28" s="48">
        <v>0</v>
      </c>
      <c r="J28" s="215" t="s">
        <v>494</v>
      </c>
      <c r="K28" s="215" t="s">
        <v>494</v>
      </c>
      <c r="L28" s="48">
        <v>0</v>
      </c>
      <c r="M28" s="48">
        <v>0</v>
      </c>
      <c r="N28" s="48" t="s">
        <v>494</v>
      </c>
      <c r="O28" s="48" t="s">
        <v>494</v>
      </c>
      <c r="P28" s="48">
        <v>0</v>
      </c>
      <c r="Q28" s="48">
        <v>0</v>
      </c>
      <c r="R28" s="48" t="s">
        <v>494</v>
      </c>
      <c r="S28" s="48" t="s">
        <v>494</v>
      </c>
      <c r="T28" s="48">
        <v>0</v>
      </c>
      <c r="U28" s="48">
        <v>0</v>
      </c>
      <c r="V28" s="48" t="s">
        <v>494</v>
      </c>
      <c r="W28" s="48" t="s">
        <v>494</v>
      </c>
      <c r="X28" s="48">
        <v>0</v>
      </c>
      <c r="Y28" s="48">
        <v>0</v>
      </c>
      <c r="Z28" s="48" t="s">
        <v>494</v>
      </c>
      <c r="AA28" s="48" t="s">
        <v>494</v>
      </c>
      <c r="AB28" s="48">
        <f t="shared" si="4"/>
        <v>0</v>
      </c>
      <c r="AC28" s="48" t="s">
        <v>494</v>
      </c>
    </row>
    <row r="29" spans="1:32" x14ac:dyDescent="0.25">
      <c r="A29" s="73" t="s">
        <v>178</v>
      </c>
      <c r="B29" s="77" t="s">
        <v>177</v>
      </c>
      <c r="C29" s="48">
        <v>0</v>
      </c>
      <c r="D29" s="48" t="s">
        <v>494</v>
      </c>
      <c r="E29" s="48">
        <v>0</v>
      </c>
      <c r="F29" s="48">
        <v>0</v>
      </c>
      <c r="G29" s="48">
        <v>0</v>
      </c>
      <c r="H29" s="48">
        <v>0</v>
      </c>
      <c r="I29" s="48">
        <v>0</v>
      </c>
      <c r="J29" s="215" t="s">
        <v>494</v>
      </c>
      <c r="K29" s="215" t="s">
        <v>494</v>
      </c>
      <c r="L29" s="48">
        <v>0</v>
      </c>
      <c r="M29" s="48">
        <v>0</v>
      </c>
      <c r="N29" s="48" t="s">
        <v>494</v>
      </c>
      <c r="O29" s="48" t="s">
        <v>494</v>
      </c>
      <c r="P29" s="48">
        <v>0</v>
      </c>
      <c r="Q29" s="48">
        <v>0</v>
      </c>
      <c r="R29" s="48" t="s">
        <v>494</v>
      </c>
      <c r="S29" s="48" t="s">
        <v>494</v>
      </c>
      <c r="T29" s="48">
        <v>0</v>
      </c>
      <c r="U29" s="48">
        <v>0</v>
      </c>
      <c r="V29" s="48" t="s">
        <v>494</v>
      </c>
      <c r="W29" s="48" t="s">
        <v>494</v>
      </c>
      <c r="X29" s="48">
        <v>0</v>
      </c>
      <c r="Y29" s="48">
        <v>0</v>
      </c>
      <c r="Z29" s="48" t="s">
        <v>494</v>
      </c>
      <c r="AA29" s="48" t="s">
        <v>494</v>
      </c>
      <c r="AB29" s="48">
        <f t="shared" si="4"/>
        <v>0</v>
      </c>
      <c r="AC29" s="48" t="s">
        <v>494</v>
      </c>
    </row>
    <row r="30" spans="1:32" ht="47.25" x14ac:dyDescent="0.25">
      <c r="A30" s="76" t="s">
        <v>64</v>
      </c>
      <c r="B30" s="75" t="s">
        <v>176</v>
      </c>
      <c r="C30" s="215">
        <f>C34</f>
        <v>13.503</v>
      </c>
      <c r="D30" s="48" t="s">
        <v>494</v>
      </c>
      <c r="E30" s="48">
        <f t="shared" ref="E30" si="5">SUM(E31:E34)</f>
        <v>0</v>
      </c>
      <c r="F30" s="48">
        <f t="shared" ref="F30:I30" si="6">SUM(F31:F34)</f>
        <v>0</v>
      </c>
      <c r="G30" s="48">
        <f t="shared" si="6"/>
        <v>0</v>
      </c>
      <c r="H30" s="215">
        <f t="shared" si="6"/>
        <v>0</v>
      </c>
      <c r="I30" s="48">
        <f t="shared" si="6"/>
        <v>0</v>
      </c>
      <c r="J30" s="215" t="s">
        <v>494</v>
      </c>
      <c r="K30" s="215" t="s">
        <v>494</v>
      </c>
      <c r="L30" s="48">
        <v>13.503</v>
      </c>
      <c r="M30" s="48" t="s">
        <v>519</v>
      </c>
      <c r="N30" s="48" t="s">
        <v>494</v>
      </c>
      <c r="O30" s="48" t="s">
        <v>494</v>
      </c>
      <c r="P30" s="48">
        <f t="shared" ref="P30:U30" si="7">SUM(P31:P34)</f>
        <v>0</v>
      </c>
      <c r="Q30" s="48">
        <f t="shared" si="7"/>
        <v>0</v>
      </c>
      <c r="R30" s="48" t="s">
        <v>494</v>
      </c>
      <c r="S30" s="48" t="s">
        <v>494</v>
      </c>
      <c r="T30" s="48">
        <f t="shared" si="7"/>
        <v>0</v>
      </c>
      <c r="U30" s="48">
        <f t="shared" si="7"/>
        <v>0</v>
      </c>
      <c r="V30" s="48" t="s">
        <v>494</v>
      </c>
      <c r="W30" s="48" t="s">
        <v>494</v>
      </c>
      <c r="X30" s="48">
        <v>0</v>
      </c>
      <c r="Y30" s="48">
        <f t="shared" ref="Y30" si="8">SUM(Y31:Y34)</f>
        <v>0</v>
      </c>
      <c r="Z30" s="48" t="s">
        <v>494</v>
      </c>
      <c r="AA30" s="48" t="s">
        <v>494</v>
      </c>
      <c r="AB30" s="215">
        <f t="shared" si="4"/>
        <v>13.503</v>
      </c>
      <c r="AC30" s="48" t="s">
        <v>494</v>
      </c>
    </row>
    <row r="31" spans="1:32" x14ac:dyDescent="0.25">
      <c r="A31" s="76" t="s">
        <v>175</v>
      </c>
      <c r="B31" s="48" t="s">
        <v>174</v>
      </c>
      <c r="C31" s="48">
        <v>0</v>
      </c>
      <c r="D31" s="48" t="s">
        <v>494</v>
      </c>
      <c r="E31" s="48">
        <v>0</v>
      </c>
      <c r="F31" s="48">
        <v>0</v>
      </c>
      <c r="G31" s="48">
        <v>0</v>
      </c>
      <c r="H31" s="48">
        <v>0</v>
      </c>
      <c r="I31" s="48">
        <v>0</v>
      </c>
      <c r="J31" s="215" t="s">
        <v>494</v>
      </c>
      <c r="K31" s="215" t="s">
        <v>494</v>
      </c>
      <c r="L31" s="48">
        <v>0</v>
      </c>
      <c r="M31" s="48">
        <v>0</v>
      </c>
      <c r="N31" s="48" t="s">
        <v>494</v>
      </c>
      <c r="O31" s="48" t="s">
        <v>494</v>
      </c>
      <c r="P31" s="48">
        <v>0</v>
      </c>
      <c r="Q31" s="48">
        <v>0</v>
      </c>
      <c r="R31" s="48" t="s">
        <v>494</v>
      </c>
      <c r="S31" s="48" t="s">
        <v>494</v>
      </c>
      <c r="T31" s="48">
        <v>0</v>
      </c>
      <c r="U31" s="48">
        <v>0</v>
      </c>
      <c r="V31" s="48" t="s">
        <v>494</v>
      </c>
      <c r="W31" s="48" t="s">
        <v>494</v>
      </c>
      <c r="X31" s="48">
        <v>0</v>
      </c>
      <c r="Y31" s="48">
        <v>0</v>
      </c>
      <c r="Z31" s="48" t="s">
        <v>494</v>
      </c>
      <c r="AA31" s="48" t="s">
        <v>494</v>
      </c>
      <c r="AB31" s="48">
        <f t="shared" si="4"/>
        <v>0</v>
      </c>
      <c r="AC31" s="48" t="s">
        <v>494</v>
      </c>
    </row>
    <row r="32" spans="1:32" ht="31.5" x14ac:dyDescent="0.25">
      <c r="A32" s="76" t="s">
        <v>173</v>
      </c>
      <c r="B32" s="48" t="s">
        <v>172</v>
      </c>
      <c r="C32" s="48">
        <v>0</v>
      </c>
      <c r="D32" s="48" t="s">
        <v>494</v>
      </c>
      <c r="E32" s="48">
        <v>0</v>
      </c>
      <c r="F32" s="48">
        <v>0</v>
      </c>
      <c r="G32" s="48">
        <v>0</v>
      </c>
      <c r="H32" s="48">
        <v>0</v>
      </c>
      <c r="I32" s="48">
        <v>0</v>
      </c>
      <c r="J32" s="215" t="s">
        <v>494</v>
      </c>
      <c r="K32" s="215" t="s">
        <v>494</v>
      </c>
      <c r="L32" s="48">
        <v>0</v>
      </c>
      <c r="M32" s="48">
        <v>0</v>
      </c>
      <c r="N32" s="48" t="s">
        <v>494</v>
      </c>
      <c r="O32" s="48" t="s">
        <v>494</v>
      </c>
      <c r="P32" s="48">
        <v>0</v>
      </c>
      <c r="Q32" s="48">
        <v>0</v>
      </c>
      <c r="R32" s="48" t="s">
        <v>494</v>
      </c>
      <c r="S32" s="48" t="s">
        <v>494</v>
      </c>
      <c r="T32" s="48">
        <v>0</v>
      </c>
      <c r="U32" s="48">
        <v>0</v>
      </c>
      <c r="V32" s="48" t="s">
        <v>494</v>
      </c>
      <c r="W32" s="48" t="s">
        <v>494</v>
      </c>
      <c r="X32" s="48">
        <v>0</v>
      </c>
      <c r="Y32" s="48">
        <v>0</v>
      </c>
      <c r="Z32" s="48" t="s">
        <v>494</v>
      </c>
      <c r="AA32" s="48" t="s">
        <v>494</v>
      </c>
      <c r="AB32" s="48">
        <f t="shared" si="4"/>
        <v>0</v>
      </c>
      <c r="AC32" s="48" t="s">
        <v>494</v>
      </c>
    </row>
    <row r="33" spans="1:29" x14ac:dyDescent="0.25">
      <c r="A33" s="76" t="s">
        <v>171</v>
      </c>
      <c r="B33" s="48" t="s">
        <v>170</v>
      </c>
      <c r="C33" s="48">
        <v>0</v>
      </c>
      <c r="D33" s="48" t="s">
        <v>494</v>
      </c>
      <c r="E33" s="48">
        <v>0</v>
      </c>
      <c r="F33" s="48">
        <v>0</v>
      </c>
      <c r="G33" s="48">
        <v>0</v>
      </c>
      <c r="H33" s="48">
        <v>0</v>
      </c>
      <c r="I33" s="48">
        <v>0</v>
      </c>
      <c r="J33" s="215" t="s">
        <v>494</v>
      </c>
      <c r="K33" s="215" t="s">
        <v>494</v>
      </c>
      <c r="L33" s="48">
        <v>0</v>
      </c>
      <c r="M33" s="48">
        <v>0</v>
      </c>
      <c r="N33" s="48" t="s">
        <v>494</v>
      </c>
      <c r="O33" s="48" t="s">
        <v>494</v>
      </c>
      <c r="P33" s="48">
        <v>0</v>
      </c>
      <c r="Q33" s="48">
        <v>0</v>
      </c>
      <c r="R33" s="48" t="s">
        <v>494</v>
      </c>
      <c r="S33" s="48" t="s">
        <v>494</v>
      </c>
      <c r="T33" s="48">
        <v>0</v>
      </c>
      <c r="U33" s="48">
        <v>0</v>
      </c>
      <c r="V33" s="48" t="s">
        <v>494</v>
      </c>
      <c r="W33" s="48" t="s">
        <v>494</v>
      </c>
      <c r="X33" s="48">
        <v>0</v>
      </c>
      <c r="Y33" s="48">
        <v>0</v>
      </c>
      <c r="Z33" s="48" t="s">
        <v>494</v>
      </c>
      <c r="AA33" s="48" t="s">
        <v>494</v>
      </c>
      <c r="AB33" s="48">
        <f t="shared" si="4"/>
        <v>0</v>
      </c>
      <c r="AC33" s="48" t="s">
        <v>494</v>
      </c>
    </row>
    <row r="34" spans="1:29" x14ac:dyDescent="0.25">
      <c r="A34" s="76" t="s">
        <v>169</v>
      </c>
      <c r="B34" s="48" t="s">
        <v>168</v>
      </c>
      <c r="C34" s="215">
        <v>13.503</v>
      </c>
      <c r="D34" s="48" t="s">
        <v>494</v>
      </c>
      <c r="E34" s="48">
        <v>0</v>
      </c>
      <c r="F34" s="48">
        <v>0</v>
      </c>
      <c r="G34" s="48">
        <v>0</v>
      </c>
      <c r="H34" s="215">
        <v>0</v>
      </c>
      <c r="I34" s="48">
        <v>0</v>
      </c>
      <c r="J34" s="215" t="s">
        <v>494</v>
      </c>
      <c r="K34" s="215" t="s">
        <v>494</v>
      </c>
      <c r="L34" s="48">
        <v>13.503</v>
      </c>
      <c r="M34" s="48" t="s">
        <v>519</v>
      </c>
      <c r="N34" s="48" t="s">
        <v>494</v>
      </c>
      <c r="O34" s="48" t="s">
        <v>494</v>
      </c>
      <c r="P34" s="48">
        <v>0</v>
      </c>
      <c r="Q34" s="48">
        <v>0</v>
      </c>
      <c r="R34" s="48" t="s">
        <v>494</v>
      </c>
      <c r="S34" s="48" t="s">
        <v>494</v>
      </c>
      <c r="T34" s="48">
        <v>0</v>
      </c>
      <c r="U34" s="48">
        <v>0</v>
      </c>
      <c r="V34" s="48" t="s">
        <v>494</v>
      </c>
      <c r="W34" s="48" t="s">
        <v>494</v>
      </c>
      <c r="X34" s="48">
        <v>0</v>
      </c>
      <c r="Y34" s="48">
        <v>0</v>
      </c>
      <c r="Z34" s="48" t="s">
        <v>494</v>
      </c>
      <c r="AA34" s="48" t="s">
        <v>494</v>
      </c>
      <c r="AB34" s="215">
        <f t="shared" si="4"/>
        <v>13.503</v>
      </c>
      <c r="AC34" s="48" t="s">
        <v>494</v>
      </c>
    </row>
    <row r="35" spans="1:29" ht="31.5" x14ac:dyDescent="0.25">
      <c r="A35" s="76" t="s">
        <v>63</v>
      </c>
      <c r="B35" s="75" t="s">
        <v>167</v>
      </c>
      <c r="C35" s="48" t="s">
        <v>335</v>
      </c>
      <c r="D35" s="48" t="s">
        <v>494</v>
      </c>
      <c r="E35" s="48" t="s">
        <v>335</v>
      </c>
      <c r="F35" s="48" t="s">
        <v>335</v>
      </c>
      <c r="G35" s="48" t="s">
        <v>335</v>
      </c>
      <c r="H35" s="48" t="s">
        <v>335</v>
      </c>
      <c r="I35" s="48" t="s">
        <v>335</v>
      </c>
      <c r="J35" s="215" t="s">
        <v>494</v>
      </c>
      <c r="K35" s="215" t="s">
        <v>494</v>
      </c>
      <c r="L35" s="48" t="s">
        <v>335</v>
      </c>
      <c r="M35" s="48" t="s">
        <v>335</v>
      </c>
      <c r="N35" s="48" t="s">
        <v>494</v>
      </c>
      <c r="O35" s="48" t="s">
        <v>494</v>
      </c>
      <c r="P35" s="48" t="s">
        <v>335</v>
      </c>
      <c r="Q35" s="48" t="s">
        <v>335</v>
      </c>
      <c r="R35" s="48" t="s">
        <v>494</v>
      </c>
      <c r="S35" s="48" t="s">
        <v>494</v>
      </c>
      <c r="T35" s="48" t="s">
        <v>335</v>
      </c>
      <c r="U35" s="48" t="s">
        <v>335</v>
      </c>
      <c r="V35" s="48" t="s">
        <v>494</v>
      </c>
      <c r="W35" s="48" t="s">
        <v>494</v>
      </c>
      <c r="X35" s="48" t="s">
        <v>335</v>
      </c>
      <c r="Y35" s="48" t="s">
        <v>335</v>
      </c>
      <c r="Z35" s="48" t="s">
        <v>494</v>
      </c>
      <c r="AA35" s="48" t="s">
        <v>494</v>
      </c>
      <c r="AB35" s="48" t="s">
        <v>335</v>
      </c>
      <c r="AC35" s="48" t="s">
        <v>494</v>
      </c>
    </row>
    <row r="36" spans="1:29" ht="31.5" x14ac:dyDescent="0.25">
      <c r="A36" s="73" t="s">
        <v>166</v>
      </c>
      <c r="B36" s="72" t="s">
        <v>165</v>
      </c>
      <c r="C36" s="48">
        <v>0</v>
      </c>
      <c r="D36" s="48" t="s">
        <v>494</v>
      </c>
      <c r="E36" s="48">
        <v>0</v>
      </c>
      <c r="F36" s="48">
        <v>0</v>
      </c>
      <c r="G36" s="48">
        <v>0</v>
      </c>
      <c r="H36" s="48">
        <v>0</v>
      </c>
      <c r="I36" s="48">
        <v>0</v>
      </c>
      <c r="J36" s="215" t="s">
        <v>494</v>
      </c>
      <c r="K36" s="215" t="s">
        <v>494</v>
      </c>
      <c r="L36" s="48">
        <v>0</v>
      </c>
      <c r="M36" s="48">
        <v>0</v>
      </c>
      <c r="N36" s="48" t="s">
        <v>494</v>
      </c>
      <c r="O36" s="48" t="s">
        <v>494</v>
      </c>
      <c r="P36" s="48">
        <v>0</v>
      </c>
      <c r="Q36" s="48">
        <v>0</v>
      </c>
      <c r="R36" s="48" t="s">
        <v>494</v>
      </c>
      <c r="S36" s="48" t="s">
        <v>494</v>
      </c>
      <c r="T36" s="48">
        <v>0</v>
      </c>
      <c r="U36" s="48">
        <v>0</v>
      </c>
      <c r="V36" s="48" t="s">
        <v>494</v>
      </c>
      <c r="W36" s="48" t="s">
        <v>494</v>
      </c>
      <c r="X36" s="48">
        <v>0</v>
      </c>
      <c r="Y36" s="48">
        <v>0</v>
      </c>
      <c r="Z36" s="48" t="s">
        <v>494</v>
      </c>
      <c r="AA36" s="48" t="s">
        <v>494</v>
      </c>
      <c r="AB36" s="48">
        <f t="shared" si="4"/>
        <v>0</v>
      </c>
      <c r="AC36" s="48" t="s">
        <v>494</v>
      </c>
    </row>
    <row r="37" spans="1:29" x14ac:dyDescent="0.25">
      <c r="A37" s="73" t="s">
        <v>164</v>
      </c>
      <c r="B37" s="72" t="s">
        <v>154</v>
      </c>
      <c r="C37" s="48">
        <v>0</v>
      </c>
      <c r="D37" s="48" t="s">
        <v>494</v>
      </c>
      <c r="E37" s="48">
        <v>0</v>
      </c>
      <c r="F37" s="48">
        <v>0</v>
      </c>
      <c r="G37" s="48">
        <v>0</v>
      </c>
      <c r="H37" s="48">
        <v>0</v>
      </c>
      <c r="I37" s="48">
        <v>0</v>
      </c>
      <c r="J37" s="215" t="s">
        <v>494</v>
      </c>
      <c r="K37" s="215" t="s">
        <v>494</v>
      </c>
      <c r="L37" s="48">
        <v>0</v>
      </c>
      <c r="M37" s="48">
        <v>0</v>
      </c>
      <c r="N37" s="48" t="s">
        <v>494</v>
      </c>
      <c r="O37" s="48" t="s">
        <v>494</v>
      </c>
      <c r="P37" s="48">
        <v>0</v>
      </c>
      <c r="Q37" s="48">
        <v>0</v>
      </c>
      <c r="R37" s="48" t="s">
        <v>494</v>
      </c>
      <c r="S37" s="48" t="s">
        <v>494</v>
      </c>
      <c r="T37" s="48">
        <v>0</v>
      </c>
      <c r="U37" s="48">
        <v>0</v>
      </c>
      <c r="V37" s="48" t="s">
        <v>494</v>
      </c>
      <c r="W37" s="48" t="s">
        <v>494</v>
      </c>
      <c r="X37" s="48">
        <v>0</v>
      </c>
      <c r="Y37" s="48">
        <v>0</v>
      </c>
      <c r="Z37" s="48" t="s">
        <v>494</v>
      </c>
      <c r="AA37" s="48" t="s">
        <v>494</v>
      </c>
      <c r="AB37" s="48">
        <f t="shared" si="4"/>
        <v>0</v>
      </c>
      <c r="AC37" s="48" t="s">
        <v>494</v>
      </c>
    </row>
    <row r="38" spans="1:29" x14ac:dyDescent="0.25">
      <c r="A38" s="73" t="s">
        <v>163</v>
      </c>
      <c r="B38" s="72" t="s">
        <v>152</v>
      </c>
      <c r="C38" s="48">
        <v>0</v>
      </c>
      <c r="D38" s="48" t="s">
        <v>494</v>
      </c>
      <c r="E38" s="48">
        <v>0</v>
      </c>
      <c r="F38" s="48">
        <v>0</v>
      </c>
      <c r="G38" s="48">
        <v>0</v>
      </c>
      <c r="H38" s="48">
        <v>0</v>
      </c>
      <c r="I38" s="48">
        <v>0</v>
      </c>
      <c r="J38" s="215" t="s">
        <v>494</v>
      </c>
      <c r="K38" s="215" t="s">
        <v>494</v>
      </c>
      <c r="L38" s="48">
        <v>0</v>
      </c>
      <c r="M38" s="48">
        <v>0</v>
      </c>
      <c r="N38" s="48" t="s">
        <v>494</v>
      </c>
      <c r="O38" s="48" t="s">
        <v>494</v>
      </c>
      <c r="P38" s="48">
        <v>0</v>
      </c>
      <c r="Q38" s="48">
        <v>0</v>
      </c>
      <c r="R38" s="48" t="s">
        <v>494</v>
      </c>
      <c r="S38" s="48" t="s">
        <v>494</v>
      </c>
      <c r="T38" s="48">
        <v>0</v>
      </c>
      <c r="U38" s="48">
        <v>0</v>
      </c>
      <c r="V38" s="48" t="s">
        <v>494</v>
      </c>
      <c r="W38" s="48" t="s">
        <v>494</v>
      </c>
      <c r="X38" s="48">
        <v>0</v>
      </c>
      <c r="Y38" s="48">
        <v>0</v>
      </c>
      <c r="Z38" s="48" t="s">
        <v>494</v>
      </c>
      <c r="AA38" s="48" t="s">
        <v>494</v>
      </c>
      <c r="AB38" s="48">
        <f t="shared" si="4"/>
        <v>0</v>
      </c>
      <c r="AC38" s="48" t="s">
        <v>494</v>
      </c>
    </row>
    <row r="39" spans="1:29" ht="31.5" x14ac:dyDescent="0.25">
      <c r="A39" s="73" t="s">
        <v>162</v>
      </c>
      <c r="B39" s="48" t="s">
        <v>150</v>
      </c>
      <c r="C39" s="48">
        <v>0</v>
      </c>
      <c r="D39" s="48" t="s">
        <v>494</v>
      </c>
      <c r="E39" s="48">
        <v>0</v>
      </c>
      <c r="F39" s="48">
        <v>0</v>
      </c>
      <c r="G39" s="48">
        <v>0</v>
      </c>
      <c r="H39" s="48">
        <v>0</v>
      </c>
      <c r="I39" s="48">
        <v>0</v>
      </c>
      <c r="J39" s="215" t="s">
        <v>494</v>
      </c>
      <c r="K39" s="215" t="s">
        <v>494</v>
      </c>
      <c r="L39" s="48">
        <v>0</v>
      </c>
      <c r="M39" s="48">
        <v>0</v>
      </c>
      <c r="N39" s="48" t="s">
        <v>494</v>
      </c>
      <c r="O39" s="48" t="s">
        <v>494</v>
      </c>
      <c r="P39" s="48">
        <v>0</v>
      </c>
      <c r="Q39" s="48">
        <v>0</v>
      </c>
      <c r="R39" s="48" t="s">
        <v>494</v>
      </c>
      <c r="S39" s="48" t="s">
        <v>494</v>
      </c>
      <c r="T39" s="48">
        <v>0</v>
      </c>
      <c r="U39" s="48">
        <v>0</v>
      </c>
      <c r="V39" s="48" t="s">
        <v>494</v>
      </c>
      <c r="W39" s="48" t="s">
        <v>494</v>
      </c>
      <c r="X39" s="48">
        <v>0</v>
      </c>
      <c r="Y39" s="48">
        <v>0</v>
      </c>
      <c r="Z39" s="48" t="s">
        <v>494</v>
      </c>
      <c r="AA39" s="48" t="s">
        <v>494</v>
      </c>
      <c r="AB39" s="48">
        <f t="shared" si="4"/>
        <v>0</v>
      </c>
      <c r="AC39" s="48" t="s">
        <v>494</v>
      </c>
    </row>
    <row r="40" spans="1:29" ht="31.5" x14ac:dyDescent="0.25">
      <c r="A40" s="73" t="s">
        <v>161</v>
      </c>
      <c r="B40" s="48" t="s">
        <v>148</v>
      </c>
      <c r="C40" s="48">
        <v>0</v>
      </c>
      <c r="D40" s="48" t="s">
        <v>494</v>
      </c>
      <c r="E40" s="48">
        <v>0</v>
      </c>
      <c r="F40" s="48">
        <v>0</v>
      </c>
      <c r="G40" s="48">
        <v>0</v>
      </c>
      <c r="H40" s="48">
        <v>0</v>
      </c>
      <c r="I40" s="48">
        <v>0</v>
      </c>
      <c r="J40" s="215" t="s">
        <v>494</v>
      </c>
      <c r="K40" s="215" t="s">
        <v>494</v>
      </c>
      <c r="L40" s="48">
        <v>0</v>
      </c>
      <c r="M40" s="48">
        <v>0</v>
      </c>
      <c r="N40" s="48" t="s">
        <v>494</v>
      </c>
      <c r="O40" s="48" t="s">
        <v>494</v>
      </c>
      <c r="P40" s="48">
        <v>0</v>
      </c>
      <c r="Q40" s="48">
        <v>0</v>
      </c>
      <c r="R40" s="48" t="s">
        <v>494</v>
      </c>
      <c r="S40" s="48" t="s">
        <v>494</v>
      </c>
      <c r="T40" s="48">
        <v>0</v>
      </c>
      <c r="U40" s="48">
        <v>0</v>
      </c>
      <c r="V40" s="48" t="s">
        <v>494</v>
      </c>
      <c r="W40" s="48" t="s">
        <v>494</v>
      </c>
      <c r="X40" s="48">
        <v>0</v>
      </c>
      <c r="Y40" s="48">
        <v>0</v>
      </c>
      <c r="Z40" s="48" t="s">
        <v>494</v>
      </c>
      <c r="AA40" s="48" t="s">
        <v>494</v>
      </c>
      <c r="AB40" s="48">
        <f t="shared" si="4"/>
        <v>0</v>
      </c>
      <c r="AC40" s="48" t="s">
        <v>494</v>
      </c>
    </row>
    <row r="41" spans="1:29" x14ac:dyDescent="0.25">
      <c r="A41" s="73" t="s">
        <v>160</v>
      </c>
      <c r="B41" s="48" t="s">
        <v>146</v>
      </c>
      <c r="C41" s="48">
        <v>0</v>
      </c>
      <c r="D41" s="48" t="s">
        <v>494</v>
      </c>
      <c r="E41" s="48">
        <v>0</v>
      </c>
      <c r="F41" s="48">
        <v>0</v>
      </c>
      <c r="G41" s="48">
        <v>0</v>
      </c>
      <c r="H41" s="48">
        <v>0</v>
      </c>
      <c r="I41" s="48">
        <v>0</v>
      </c>
      <c r="J41" s="215" t="s">
        <v>494</v>
      </c>
      <c r="K41" s="215" t="s">
        <v>494</v>
      </c>
      <c r="L41" s="48">
        <v>0</v>
      </c>
      <c r="M41" s="48">
        <v>0</v>
      </c>
      <c r="N41" s="48" t="s">
        <v>494</v>
      </c>
      <c r="O41" s="48" t="s">
        <v>494</v>
      </c>
      <c r="P41" s="48">
        <v>0</v>
      </c>
      <c r="Q41" s="48">
        <v>0</v>
      </c>
      <c r="R41" s="48" t="s">
        <v>494</v>
      </c>
      <c r="S41" s="48" t="s">
        <v>494</v>
      </c>
      <c r="T41" s="48">
        <v>0</v>
      </c>
      <c r="U41" s="48">
        <v>0</v>
      </c>
      <c r="V41" s="48" t="s">
        <v>494</v>
      </c>
      <c r="W41" s="48" t="s">
        <v>494</v>
      </c>
      <c r="X41" s="48">
        <v>0</v>
      </c>
      <c r="Y41" s="48">
        <v>0</v>
      </c>
      <c r="Z41" s="48" t="s">
        <v>494</v>
      </c>
      <c r="AA41" s="48" t="s">
        <v>494</v>
      </c>
      <c r="AB41" s="48">
        <f t="shared" si="4"/>
        <v>0</v>
      </c>
      <c r="AC41" s="48" t="s">
        <v>494</v>
      </c>
    </row>
    <row r="42" spans="1:29" ht="18.75" x14ac:dyDescent="0.25">
      <c r="A42" s="73" t="s">
        <v>159</v>
      </c>
      <c r="B42" s="72" t="s">
        <v>144</v>
      </c>
      <c r="C42" s="48">
        <v>0</v>
      </c>
      <c r="D42" s="48" t="s">
        <v>494</v>
      </c>
      <c r="E42" s="48">
        <v>0</v>
      </c>
      <c r="F42" s="48">
        <v>0</v>
      </c>
      <c r="G42" s="48">
        <f>E42</f>
        <v>0</v>
      </c>
      <c r="H42" s="48">
        <v>0</v>
      </c>
      <c r="I42" s="48">
        <v>0</v>
      </c>
      <c r="J42" s="215" t="s">
        <v>494</v>
      </c>
      <c r="K42" s="215" t="s">
        <v>494</v>
      </c>
      <c r="L42" s="48">
        <v>0</v>
      </c>
      <c r="M42" s="48">
        <v>0</v>
      </c>
      <c r="N42" s="48" t="s">
        <v>494</v>
      </c>
      <c r="O42" s="48" t="s">
        <v>494</v>
      </c>
      <c r="P42" s="48">
        <v>0</v>
      </c>
      <c r="Q42" s="48">
        <v>0</v>
      </c>
      <c r="R42" s="48" t="s">
        <v>494</v>
      </c>
      <c r="S42" s="48" t="s">
        <v>494</v>
      </c>
      <c r="T42" s="48">
        <v>0</v>
      </c>
      <c r="U42" s="48">
        <v>0</v>
      </c>
      <c r="V42" s="48" t="s">
        <v>494</v>
      </c>
      <c r="W42" s="48" t="s">
        <v>494</v>
      </c>
      <c r="X42" s="48">
        <v>0</v>
      </c>
      <c r="Y42" s="48">
        <v>0</v>
      </c>
      <c r="Z42" s="48" t="s">
        <v>494</v>
      </c>
      <c r="AA42" s="48" t="s">
        <v>494</v>
      </c>
      <c r="AB42" s="48">
        <f t="shared" si="4"/>
        <v>0</v>
      </c>
      <c r="AC42" s="48" t="s">
        <v>494</v>
      </c>
    </row>
    <row r="43" spans="1:29" x14ac:dyDescent="0.25">
      <c r="A43" s="76" t="s">
        <v>62</v>
      </c>
      <c r="B43" s="75" t="s">
        <v>158</v>
      </c>
      <c r="C43" s="48" t="s">
        <v>335</v>
      </c>
      <c r="D43" s="48" t="s">
        <v>494</v>
      </c>
      <c r="E43" s="48" t="s">
        <v>335</v>
      </c>
      <c r="F43" s="48" t="s">
        <v>335</v>
      </c>
      <c r="G43" s="48" t="s">
        <v>335</v>
      </c>
      <c r="H43" s="48" t="s">
        <v>335</v>
      </c>
      <c r="I43" s="48" t="s">
        <v>335</v>
      </c>
      <c r="J43" s="215" t="s">
        <v>494</v>
      </c>
      <c r="K43" s="215" t="s">
        <v>494</v>
      </c>
      <c r="L43" s="48" t="s">
        <v>335</v>
      </c>
      <c r="M43" s="48" t="s">
        <v>335</v>
      </c>
      <c r="N43" s="48" t="s">
        <v>494</v>
      </c>
      <c r="O43" s="48" t="s">
        <v>494</v>
      </c>
      <c r="P43" s="48" t="s">
        <v>335</v>
      </c>
      <c r="Q43" s="48" t="s">
        <v>335</v>
      </c>
      <c r="R43" s="48" t="s">
        <v>494</v>
      </c>
      <c r="S43" s="48" t="s">
        <v>494</v>
      </c>
      <c r="T43" s="48" t="s">
        <v>335</v>
      </c>
      <c r="U43" s="48" t="s">
        <v>335</v>
      </c>
      <c r="V43" s="48" t="s">
        <v>494</v>
      </c>
      <c r="W43" s="48" t="s">
        <v>494</v>
      </c>
      <c r="X43" s="48" t="s">
        <v>335</v>
      </c>
      <c r="Y43" s="48" t="s">
        <v>335</v>
      </c>
      <c r="Z43" s="48" t="s">
        <v>494</v>
      </c>
      <c r="AA43" s="48" t="s">
        <v>494</v>
      </c>
      <c r="AB43" s="48" t="s">
        <v>335</v>
      </c>
      <c r="AC43" s="48" t="s">
        <v>494</v>
      </c>
    </row>
    <row r="44" spans="1:29" x14ac:dyDescent="0.25">
      <c r="A44" s="73" t="s">
        <v>157</v>
      </c>
      <c r="B44" s="48" t="s">
        <v>156</v>
      </c>
      <c r="C44" s="48">
        <v>0</v>
      </c>
      <c r="D44" s="48" t="s">
        <v>494</v>
      </c>
      <c r="E44" s="48">
        <v>0</v>
      </c>
      <c r="F44" s="48">
        <v>0</v>
      </c>
      <c r="G44" s="48">
        <v>0</v>
      </c>
      <c r="H44" s="48">
        <v>0</v>
      </c>
      <c r="I44" s="48">
        <v>0</v>
      </c>
      <c r="J44" s="215" t="s">
        <v>494</v>
      </c>
      <c r="K44" s="215" t="s">
        <v>494</v>
      </c>
      <c r="L44" s="48">
        <v>0</v>
      </c>
      <c r="M44" s="48">
        <v>0</v>
      </c>
      <c r="N44" s="48" t="s">
        <v>494</v>
      </c>
      <c r="O44" s="48" t="s">
        <v>494</v>
      </c>
      <c r="P44" s="48">
        <v>0</v>
      </c>
      <c r="Q44" s="48">
        <v>0</v>
      </c>
      <c r="R44" s="48" t="s">
        <v>494</v>
      </c>
      <c r="S44" s="48" t="s">
        <v>494</v>
      </c>
      <c r="T44" s="48">
        <v>0</v>
      </c>
      <c r="U44" s="48">
        <v>0</v>
      </c>
      <c r="V44" s="48" t="s">
        <v>494</v>
      </c>
      <c r="W44" s="48" t="s">
        <v>494</v>
      </c>
      <c r="X44" s="48">
        <v>0</v>
      </c>
      <c r="Y44" s="48">
        <v>0</v>
      </c>
      <c r="Z44" s="48" t="s">
        <v>494</v>
      </c>
      <c r="AA44" s="48" t="s">
        <v>494</v>
      </c>
      <c r="AB44" s="48">
        <f t="shared" si="4"/>
        <v>0</v>
      </c>
      <c r="AC44" s="48" t="s">
        <v>494</v>
      </c>
    </row>
    <row r="45" spans="1:29" x14ac:dyDescent="0.25">
      <c r="A45" s="73" t="s">
        <v>155</v>
      </c>
      <c r="B45" s="48" t="s">
        <v>154</v>
      </c>
      <c r="C45" s="48">
        <v>0</v>
      </c>
      <c r="D45" s="48" t="s">
        <v>494</v>
      </c>
      <c r="E45" s="48">
        <f t="shared" ref="E45" si="9">E37</f>
        <v>0</v>
      </c>
      <c r="F45" s="48">
        <f t="shared" ref="F45:I45" si="10">F37</f>
        <v>0</v>
      </c>
      <c r="G45" s="48">
        <f t="shared" si="10"/>
        <v>0</v>
      </c>
      <c r="H45" s="48">
        <f t="shared" si="10"/>
        <v>0</v>
      </c>
      <c r="I45" s="48">
        <f t="shared" si="10"/>
        <v>0</v>
      </c>
      <c r="J45" s="215" t="s">
        <v>494</v>
      </c>
      <c r="K45" s="215" t="s">
        <v>494</v>
      </c>
      <c r="L45" s="48">
        <v>0</v>
      </c>
      <c r="M45" s="48">
        <f t="shared" ref="L45:M45" si="11">M37</f>
        <v>0</v>
      </c>
      <c r="N45" s="48" t="s">
        <v>494</v>
      </c>
      <c r="O45" s="48" t="s">
        <v>494</v>
      </c>
      <c r="P45" s="48">
        <f t="shared" ref="P45:U45" si="12">P37</f>
        <v>0</v>
      </c>
      <c r="Q45" s="48">
        <f t="shared" si="12"/>
        <v>0</v>
      </c>
      <c r="R45" s="48" t="s">
        <v>494</v>
      </c>
      <c r="S45" s="48" t="s">
        <v>494</v>
      </c>
      <c r="T45" s="48">
        <f t="shared" si="12"/>
        <v>0</v>
      </c>
      <c r="U45" s="48">
        <f t="shared" si="12"/>
        <v>0</v>
      </c>
      <c r="V45" s="48" t="s">
        <v>494</v>
      </c>
      <c r="W45" s="48" t="s">
        <v>494</v>
      </c>
      <c r="X45" s="48">
        <v>0</v>
      </c>
      <c r="Y45" s="48">
        <v>0</v>
      </c>
      <c r="Z45" s="48" t="s">
        <v>494</v>
      </c>
      <c r="AA45" s="48" t="s">
        <v>494</v>
      </c>
      <c r="AB45" s="48">
        <f t="shared" si="4"/>
        <v>0</v>
      </c>
      <c r="AC45" s="48" t="s">
        <v>494</v>
      </c>
    </row>
    <row r="46" spans="1:29" x14ac:dyDescent="0.25">
      <c r="A46" s="73" t="s">
        <v>153</v>
      </c>
      <c r="B46" s="48" t="s">
        <v>152</v>
      </c>
      <c r="C46" s="48">
        <v>0</v>
      </c>
      <c r="D46" s="48" t="s">
        <v>494</v>
      </c>
      <c r="E46" s="48">
        <v>0</v>
      </c>
      <c r="F46" s="48">
        <v>0</v>
      </c>
      <c r="G46" s="48">
        <v>0</v>
      </c>
      <c r="H46" s="48">
        <v>0</v>
      </c>
      <c r="I46" s="48">
        <v>0</v>
      </c>
      <c r="J46" s="215" t="s">
        <v>494</v>
      </c>
      <c r="K46" s="215" t="s">
        <v>494</v>
      </c>
      <c r="L46" s="48">
        <v>0</v>
      </c>
      <c r="M46" s="48">
        <v>0</v>
      </c>
      <c r="N46" s="48" t="s">
        <v>494</v>
      </c>
      <c r="O46" s="48" t="s">
        <v>494</v>
      </c>
      <c r="P46" s="48">
        <v>0</v>
      </c>
      <c r="Q46" s="48">
        <v>0</v>
      </c>
      <c r="R46" s="48" t="s">
        <v>494</v>
      </c>
      <c r="S46" s="48" t="s">
        <v>494</v>
      </c>
      <c r="T46" s="48">
        <v>0</v>
      </c>
      <c r="U46" s="48">
        <v>0</v>
      </c>
      <c r="V46" s="48" t="s">
        <v>494</v>
      </c>
      <c r="W46" s="48" t="s">
        <v>494</v>
      </c>
      <c r="X46" s="48">
        <v>0</v>
      </c>
      <c r="Y46" s="48">
        <v>0</v>
      </c>
      <c r="Z46" s="48" t="s">
        <v>494</v>
      </c>
      <c r="AA46" s="48" t="s">
        <v>494</v>
      </c>
      <c r="AB46" s="48">
        <f t="shared" si="4"/>
        <v>0</v>
      </c>
      <c r="AC46" s="48" t="s">
        <v>494</v>
      </c>
    </row>
    <row r="47" spans="1:29" ht="31.5" x14ac:dyDescent="0.25">
      <c r="A47" s="73" t="s">
        <v>151</v>
      </c>
      <c r="B47" s="48" t="s">
        <v>150</v>
      </c>
      <c r="C47" s="48">
        <v>0</v>
      </c>
      <c r="D47" s="48" t="s">
        <v>494</v>
      </c>
      <c r="E47" s="48">
        <v>0</v>
      </c>
      <c r="F47" s="48">
        <v>0</v>
      </c>
      <c r="G47" s="48">
        <v>0</v>
      </c>
      <c r="H47" s="48">
        <v>0</v>
      </c>
      <c r="I47" s="48">
        <v>0</v>
      </c>
      <c r="J47" s="215" t="s">
        <v>494</v>
      </c>
      <c r="K47" s="215" t="s">
        <v>494</v>
      </c>
      <c r="L47" s="48">
        <v>0</v>
      </c>
      <c r="M47" s="48">
        <v>0</v>
      </c>
      <c r="N47" s="48" t="s">
        <v>494</v>
      </c>
      <c r="O47" s="48" t="s">
        <v>494</v>
      </c>
      <c r="P47" s="48">
        <v>0</v>
      </c>
      <c r="Q47" s="48">
        <v>0</v>
      </c>
      <c r="R47" s="48" t="s">
        <v>494</v>
      </c>
      <c r="S47" s="48" t="s">
        <v>494</v>
      </c>
      <c r="T47" s="48">
        <v>0</v>
      </c>
      <c r="U47" s="48">
        <v>0</v>
      </c>
      <c r="V47" s="48" t="s">
        <v>494</v>
      </c>
      <c r="W47" s="48" t="s">
        <v>494</v>
      </c>
      <c r="X47" s="48">
        <v>0</v>
      </c>
      <c r="Y47" s="48">
        <v>0</v>
      </c>
      <c r="Z47" s="48" t="s">
        <v>494</v>
      </c>
      <c r="AA47" s="48" t="s">
        <v>494</v>
      </c>
      <c r="AB47" s="48">
        <f t="shared" si="4"/>
        <v>0</v>
      </c>
      <c r="AC47" s="48" t="s">
        <v>494</v>
      </c>
    </row>
    <row r="48" spans="1:29" ht="31.5" x14ac:dyDescent="0.25">
      <c r="A48" s="73" t="s">
        <v>149</v>
      </c>
      <c r="B48" s="48" t="s">
        <v>148</v>
      </c>
      <c r="C48" s="48">
        <v>0</v>
      </c>
      <c r="D48" s="48" t="s">
        <v>494</v>
      </c>
      <c r="E48" s="48">
        <v>0</v>
      </c>
      <c r="F48" s="48">
        <v>0</v>
      </c>
      <c r="G48" s="48">
        <v>0</v>
      </c>
      <c r="H48" s="48">
        <v>0</v>
      </c>
      <c r="I48" s="48">
        <v>0</v>
      </c>
      <c r="J48" s="215" t="s">
        <v>494</v>
      </c>
      <c r="K48" s="215" t="s">
        <v>494</v>
      </c>
      <c r="L48" s="48">
        <v>0</v>
      </c>
      <c r="M48" s="48">
        <v>0</v>
      </c>
      <c r="N48" s="48" t="s">
        <v>494</v>
      </c>
      <c r="O48" s="48" t="s">
        <v>494</v>
      </c>
      <c r="P48" s="48">
        <v>0</v>
      </c>
      <c r="Q48" s="48">
        <v>0</v>
      </c>
      <c r="R48" s="48" t="s">
        <v>494</v>
      </c>
      <c r="S48" s="48" t="s">
        <v>494</v>
      </c>
      <c r="T48" s="48">
        <v>0</v>
      </c>
      <c r="U48" s="48">
        <v>0</v>
      </c>
      <c r="V48" s="48" t="s">
        <v>494</v>
      </c>
      <c r="W48" s="48" t="s">
        <v>494</v>
      </c>
      <c r="X48" s="48">
        <v>0</v>
      </c>
      <c r="Y48" s="48">
        <v>0</v>
      </c>
      <c r="Z48" s="48" t="s">
        <v>494</v>
      </c>
      <c r="AA48" s="48" t="s">
        <v>494</v>
      </c>
      <c r="AB48" s="48">
        <f t="shared" si="4"/>
        <v>0</v>
      </c>
      <c r="AC48" s="48" t="s">
        <v>494</v>
      </c>
    </row>
    <row r="49" spans="1:29" x14ac:dyDescent="0.25">
      <c r="A49" s="73" t="s">
        <v>147</v>
      </c>
      <c r="B49" s="48" t="s">
        <v>146</v>
      </c>
      <c r="C49" s="48">
        <v>0</v>
      </c>
      <c r="D49" s="48" t="s">
        <v>494</v>
      </c>
      <c r="E49" s="48">
        <v>0</v>
      </c>
      <c r="F49" s="48">
        <v>0</v>
      </c>
      <c r="G49" s="48">
        <v>0</v>
      </c>
      <c r="H49" s="48">
        <v>0</v>
      </c>
      <c r="I49" s="48">
        <v>0</v>
      </c>
      <c r="J49" s="215" t="s">
        <v>494</v>
      </c>
      <c r="K49" s="215" t="s">
        <v>494</v>
      </c>
      <c r="L49" s="48">
        <v>0</v>
      </c>
      <c r="M49" s="48">
        <v>0</v>
      </c>
      <c r="N49" s="48" t="s">
        <v>494</v>
      </c>
      <c r="O49" s="48" t="s">
        <v>494</v>
      </c>
      <c r="P49" s="48">
        <v>0</v>
      </c>
      <c r="Q49" s="48">
        <v>0</v>
      </c>
      <c r="R49" s="48" t="s">
        <v>494</v>
      </c>
      <c r="S49" s="48" t="s">
        <v>494</v>
      </c>
      <c r="T49" s="48">
        <v>0</v>
      </c>
      <c r="U49" s="48">
        <v>0</v>
      </c>
      <c r="V49" s="48" t="s">
        <v>494</v>
      </c>
      <c r="W49" s="48" t="s">
        <v>494</v>
      </c>
      <c r="X49" s="48">
        <v>0</v>
      </c>
      <c r="Y49" s="48">
        <v>0</v>
      </c>
      <c r="Z49" s="48" t="s">
        <v>494</v>
      </c>
      <c r="AA49" s="48" t="s">
        <v>494</v>
      </c>
      <c r="AB49" s="48">
        <f t="shared" si="4"/>
        <v>0</v>
      </c>
      <c r="AC49" s="48" t="s">
        <v>494</v>
      </c>
    </row>
    <row r="50" spans="1:29" ht="18.75" x14ac:dyDescent="0.25">
      <c r="A50" s="73" t="s">
        <v>145</v>
      </c>
      <c r="B50" s="72" t="s">
        <v>144</v>
      </c>
      <c r="C50" s="48">
        <v>1</v>
      </c>
      <c r="D50" s="48" t="s">
        <v>494</v>
      </c>
      <c r="E50" s="48">
        <v>0</v>
      </c>
      <c r="F50" s="48">
        <v>0</v>
      </c>
      <c r="G50" s="48">
        <v>0</v>
      </c>
      <c r="H50" s="48">
        <f t="shared" ref="H50:I50" si="13">H42</f>
        <v>0</v>
      </c>
      <c r="I50" s="48">
        <f t="shared" si="13"/>
        <v>0</v>
      </c>
      <c r="J50" s="215" t="s">
        <v>494</v>
      </c>
      <c r="K50" s="215" t="s">
        <v>494</v>
      </c>
      <c r="L50" s="48">
        <v>1</v>
      </c>
      <c r="M50" s="48" t="s">
        <v>519</v>
      </c>
      <c r="N50" s="48" t="s">
        <v>494</v>
      </c>
      <c r="O50" s="48" t="s">
        <v>494</v>
      </c>
      <c r="P50" s="48">
        <f t="shared" ref="P50:Q50" si="14">P42</f>
        <v>0</v>
      </c>
      <c r="Q50" s="48">
        <f t="shared" si="14"/>
        <v>0</v>
      </c>
      <c r="R50" s="48" t="s">
        <v>494</v>
      </c>
      <c r="S50" s="48" t="s">
        <v>494</v>
      </c>
      <c r="T50" s="48">
        <f t="shared" ref="T50:U50" si="15">T42</f>
        <v>0</v>
      </c>
      <c r="U50" s="48">
        <f t="shared" si="15"/>
        <v>0</v>
      </c>
      <c r="V50" s="48" t="s">
        <v>494</v>
      </c>
      <c r="W50" s="48" t="s">
        <v>494</v>
      </c>
      <c r="X50" s="48">
        <v>0</v>
      </c>
      <c r="Y50" s="48">
        <v>0</v>
      </c>
      <c r="Z50" s="48" t="s">
        <v>494</v>
      </c>
      <c r="AA50" s="48" t="s">
        <v>494</v>
      </c>
      <c r="AB50" s="48">
        <f t="shared" si="4"/>
        <v>1</v>
      </c>
      <c r="AC50" s="48" t="s">
        <v>494</v>
      </c>
    </row>
    <row r="51" spans="1:29" ht="35.25" customHeight="1" x14ac:dyDescent="0.25">
      <c r="A51" s="76" t="s">
        <v>60</v>
      </c>
      <c r="B51" s="75" t="s">
        <v>143</v>
      </c>
      <c r="C51" s="48" t="s">
        <v>335</v>
      </c>
      <c r="D51" s="48" t="s">
        <v>494</v>
      </c>
      <c r="E51" s="48" t="s">
        <v>335</v>
      </c>
      <c r="F51" s="48" t="s">
        <v>335</v>
      </c>
      <c r="G51" s="48" t="s">
        <v>335</v>
      </c>
      <c r="H51" s="48" t="s">
        <v>335</v>
      </c>
      <c r="I51" s="48" t="s">
        <v>335</v>
      </c>
      <c r="J51" s="215" t="s">
        <v>494</v>
      </c>
      <c r="K51" s="215" t="s">
        <v>494</v>
      </c>
      <c r="L51" s="48" t="s">
        <v>335</v>
      </c>
      <c r="M51" s="48" t="s">
        <v>335</v>
      </c>
      <c r="N51" s="48" t="s">
        <v>494</v>
      </c>
      <c r="O51" s="48" t="s">
        <v>494</v>
      </c>
      <c r="P51" s="48" t="s">
        <v>335</v>
      </c>
      <c r="Q51" s="48" t="s">
        <v>335</v>
      </c>
      <c r="R51" s="48" t="s">
        <v>494</v>
      </c>
      <c r="S51" s="48" t="s">
        <v>494</v>
      </c>
      <c r="T51" s="48" t="s">
        <v>335</v>
      </c>
      <c r="U51" s="48" t="s">
        <v>335</v>
      </c>
      <c r="V51" s="48" t="s">
        <v>494</v>
      </c>
      <c r="W51" s="48" t="s">
        <v>494</v>
      </c>
      <c r="X51" s="48" t="s">
        <v>335</v>
      </c>
      <c r="Y51" s="48" t="s">
        <v>335</v>
      </c>
      <c r="Z51" s="48" t="s">
        <v>494</v>
      </c>
      <c r="AA51" s="48" t="s">
        <v>494</v>
      </c>
      <c r="AB51" s="48" t="s">
        <v>335</v>
      </c>
      <c r="AC51" s="48" t="s">
        <v>494</v>
      </c>
    </row>
    <row r="52" spans="1:29" x14ac:dyDescent="0.25">
      <c r="A52" s="73" t="s">
        <v>142</v>
      </c>
      <c r="B52" s="48" t="s">
        <v>141</v>
      </c>
      <c r="C52" s="215">
        <f>C30</f>
        <v>13.503</v>
      </c>
      <c r="D52" s="48" t="s">
        <v>494</v>
      </c>
      <c r="E52" s="48">
        <f t="shared" ref="E52" si="16">E30</f>
        <v>0</v>
      </c>
      <c r="F52" s="48">
        <f t="shared" ref="F52:I52" si="17">F30</f>
        <v>0</v>
      </c>
      <c r="G52" s="48">
        <f t="shared" si="17"/>
        <v>0</v>
      </c>
      <c r="H52" s="215">
        <f t="shared" si="17"/>
        <v>0</v>
      </c>
      <c r="I52" s="215">
        <f t="shared" si="17"/>
        <v>0</v>
      </c>
      <c r="J52" s="215" t="s">
        <v>494</v>
      </c>
      <c r="K52" s="215" t="s">
        <v>494</v>
      </c>
      <c r="L52" s="48">
        <v>13.503</v>
      </c>
      <c r="M52" s="48" t="str">
        <f t="shared" ref="L52:M52" si="18">M30</f>
        <v>II</v>
      </c>
      <c r="N52" s="48" t="s">
        <v>494</v>
      </c>
      <c r="O52" s="48" t="s">
        <v>494</v>
      </c>
      <c r="P52" s="48">
        <f t="shared" ref="P52:U52" si="19">P30</f>
        <v>0</v>
      </c>
      <c r="Q52" s="48">
        <f t="shared" si="19"/>
        <v>0</v>
      </c>
      <c r="R52" s="48" t="s">
        <v>494</v>
      </c>
      <c r="S52" s="48" t="s">
        <v>494</v>
      </c>
      <c r="T52" s="48">
        <f t="shared" si="19"/>
        <v>0</v>
      </c>
      <c r="U52" s="48">
        <f t="shared" si="19"/>
        <v>0</v>
      </c>
      <c r="V52" s="48" t="s">
        <v>494</v>
      </c>
      <c r="W52" s="48" t="s">
        <v>494</v>
      </c>
      <c r="X52" s="48">
        <v>0</v>
      </c>
      <c r="Y52" s="48">
        <v>0</v>
      </c>
      <c r="Z52" s="48" t="s">
        <v>494</v>
      </c>
      <c r="AA52" s="48" t="s">
        <v>494</v>
      </c>
      <c r="AB52" s="215">
        <f t="shared" si="4"/>
        <v>13.503</v>
      </c>
      <c r="AC52" s="48" t="s">
        <v>494</v>
      </c>
    </row>
    <row r="53" spans="1:29" x14ac:dyDescent="0.25">
      <c r="A53" s="73" t="s">
        <v>140</v>
      </c>
      <c r="B53" s="48" t="s">
        <v>134</v>
      </c>
      <c r="C53" s="48">
        <v>0</v>
      </c>
      <c r="D53" s="48" t="s">
        <v>494</v>
      </c>
      <c r="E53" s="48">
        <v>0</v>
      </c>
      <c r="F53" s="48">
        <v>0</v>
      </c>
      <c r="G53" s="48">
        <v>0</v>
      </c>
      <c r="H53" s="48">
        <v>0</v>
      </c>
      <c r="I53" s="48">
        <v>0</v>
      </c>
      <c r="J53" s="215" t="s">
        <v>494</v>
      </c>
      <c r="K53" s="215" t="s">
        <v>494</v>
      </c>
      <c r="L53" s="48">
        <v>0</v>
      </c>
      <c r="M53" s="48">
        <v>0</v>
      </c>
      <c r="N53" s="48" t="s">
        <v>494</v>
      </c>
      <c r="O53" s="48" t="s">
        <v>494</v>
      </c>
      <c r="P53" s="48">
        <v>0</v>
      </c>
      <c r="Q53" s="48">
        <v>0</v>
      </c>
      <c r="R53" s="48" t="s">
        <v>494</v>
      </c>
      <c r="S53" s="48" t="s">
        <v>494</v>
      </c>
      <c r="T53" s="48">
        <v>0</v>
      </c>
      <c r="U53" s="48">
        <v>0</v>
      </c>
      <c r="V53" s="48" t="s">
        <v>494</v>
      </c>
      <c r="W53" s="48" t="s">
        <v>494</v>
      </c>
      <c r="X53" s="48">
        <v>0</v>
      </c>
      <c r="Y53" s="48">
        <v>0</v>
      </c>
      <c r="Z53" s="48" t="s">
        <v>494</v>
      </c>
      <c r="AA53" s="48" t="s">
        <v>494</v>
      </c>
      <c r="AB53" s="48">
        <f t="shared" si="4"/>
        <v>0</v>
      </c>
      <c r="AC53" s="48" t="s">
        <v>494</v>
      </c>
    </row>
    <row r="54" spans="1:29" x14ac:dyDescent="0.25">
      <c r="A54" s="73" t="s">
        <v>139</v>
      </c>
      <c r="B54" s="72" t="s">
        <v>133</v>
      </c>
      <c r="C54" s="48">
        <v>0</v>
      </c>
      <c r="D54" s="48" t="s">
        <v>494</v>
      </c>
      <c r="E54" s="48">
        <f t="shared" ref="E54" si="20">E37</f>
        <v>0</v>
      </c>
      <c r="F54" s="48">
        <f t="shared" ref="F54:I54" si="21">F37</f>
        <v>0</v>
      </c>
      <c r="G54" s="48">
        <f t="shared" si="21"/>
        <v>0</v>
      </c>
      <c r="H54" s="48">
        <f t="shared" si="21"/>
        <v>0</v>
      </c>
      <c r="I54" s="48">
        <f t="shared" si="21"/>
        <v>0</v>
      </c>
      <c r="J54" s="215" t="s">
        <v>494</v>
      </c>
      <c r="K54" s="215" t="s">
        <v>494</v>
      </c>
      <c r="L54" s="48">
        <v>0</v>
      </c>
      <c r="M54" s="48">
        <f t="shared" ref="L54:M54" si="22">M37</f>
        <v>0</v>
      </c>
      <c r="N54" s="48" t="s">
        <v>494</v>
      </c>
      <c r="O54" s="48" t="s">
        <v>494</v>
      </c>
      <c r="P54" s="48">
        <f t="shared" ref="P54:U54" si="23">P37</f>
        <v>0</v>
      </c>
      <c r="Q54" s="48">
        <f t="shared" si="23"/>
        <v>0</v>
      </c>
      <c r="R54" s="48" t="s">
        <v>494</v>
      </c>
      <c r="S54" s="48" t="s">
        <v>494</v>
      </c>
      <c r="T54" s="48">
        <f t="shared" si="23"/>
        <v>0</v>
      </c>
      <c r="U54" s="48">
        <f t="shared" si="23"/>
        <v>0</v>
      </c>
      <c r="V54" s="48" t="s">
        <v>494</v>
      </c>
      <c r="W54" s="48" t="s">
        <v>494</v>
      </c>
      <c r="X54" s="48">
        <v>0</v>
      </c>
      <c r="Y54" s="48">
        <f t="shared" ref="Y54" si="24">Y37</f>
        <v>0</v>
      </c>
      <c r="Z54" s="48" t="s">
        <v>494</v>
      </c>
      <c r="AA54" s="48" t="s">
        <v>494</v>
      </c>
      <c r="AB54" s="48">
        <f t="shared" si="4"/>
        <v>0</v>
      </c>
      <c r="AC54" s="48" t="s">
        <v>494</v>
      </c>
    </row>
    <row r="55" spans="1:29" x14ac:dyDescent="0.25">
      <c r="A55" s="73" t="s">
        <v>138</v>
      </c>
      <c r="B55" s="72" t="s">
        <v>132</v>
      </c>
      <c r="C55" s="48">
        <v>0</v>
      </c>
      <c r="D55" s="48" t="s">
        <v>494</v>
      </c>
      <c r="E55" s="48">
        <v>0</v>
      </c>
      <c r="F55" s="48">
        <v>0</v>
      </c>
      <c r="G55" s="48">
        <v>0</v>
      </c>
      <c r="H55" s="48">
        <v>0</v>
      </c>
      <c r="I55" s="48">
        <v>0</v>
      </c>
      <c r="J55" s="215" t="s">
        <v>494</v>
      </c>
      <c r="K55" s="215" t="s">
        <v>494</v>
      </c>
      <c r="L55" s="48">
        <v>0</v>
      </c>
      <c r="M55" s="48">
        <v>0</v>
      </c>
      <c r="N55" s="48" t="s">
        <v>494</v>
      </c>
      <c r="O55" s="48" t="s">
        <v>494</v>
      </c>
      <c r="P55" s="48">
        <v>0</v>
      </c>
      <c r="Q55" s="48">
        <v>0</v>
      </c>
      <c r="R55" s="48" t="s">
        <v>494</v>
      </c>
      <c r="S55" s="48" t="s">
        <v>494</v>
      </c>
      <c r="T55" s="48">
        <v>0</v>
      </c>
      <c r="U55" s="48">
        <v>0</v>
      </c>
      <c r="V55" s="48" t="s">
        <v>494</v>
      </c>
      <c r="W55" s="48" t="s">
        <v>494</v>
      </c>
      <c r="X55" s="48">
        <v>0</v>
      </c>
      <c r="Y55" s="48">
        <v>0</v>
      </c>
      <c r="Z55" s="48" t="s">
        <v>494</v>
      </c>
      <c r="AA55" s="48" t="s">
        <v>494</v>
      </c>
      <c r="AB55" s="48">
        <f t="shared" si="4"/>
        <v>0</v>
      </c>
      <c r="AC55" s="48" t="s">
        <v>494</v>
      </c>
    </row>
    <row r="56" spans="1:29" x14ac:dyDescent="0.25">
      <c r="A56" s="73" t="s">
        <v>137</v>
      </c>
      <c r="B56" s="72" t="s">
        <v>131</v>
      </c>
      <c r="C56" s="48">
        <v>0</v>
      </c>
      <c r="D56" s="48" t="s">
        <v>494</v>
      </c>
      <c r="E56" s="48">
        <v>0</v>
      </c>
      <c r="F56" s="48">
        <v>0</v>
      </c>
      <c r="G56" s="48">
        <v>0</v>
      </c>
      <c r="H56" s="48">
        <v>0</v>
      </c>
      <c r="I56" s="48">
        <v>0</v>
      </c>
      <c r="J56" s="215" t="s">
        <v>494</v>
      </c>
      <c r="K56" s="215" t="s">
        <v>494</v>
      </c>
      <c r="L56" s="48">
        <v>0</v>
      </c>
      <c r="M56" s="48">
        <v>0</v>
      </c>
      <c r="N56" s="48" t="s">
        <v>494</v>
      </c>
      <c r="O56" s="48" t="s">
        <v>494</v>
      </c>
      <c r="P56" s="48">
        <v>0</v>
      </c>
      <c r="Q56" s="48">
        <v>0</v>
      </c>
      <c r="R56" s="48" t="s">
        <v>494</v>
      </c>
      <c r="S56" s="48" t="s">
        <v>494</v>
      </c>
      <c r="T56" s="48">
        <v>0</v>
      </c>
      <c r="U56" s="48">
        <v>0</v>
      </c>
      <c r="V56" s="48" t="s">
        <v>494</v>
      </c>
      <c r="W56" s="48" t="s">
        <v>494</v>
      </c>
      <c r="X56" s="48">
        <v>0</v>
      </c>
      <c r="Y56" s="48">
        <v>0</v>
      </c>
      <c r="Z56" s="48" t="s">
        <v>494</v>
      </c>
      <c r="AA56" s="48" t="s">
        <v>494</v>
      </c>
      <c r="AB56" s="48">
        <f t="shared" si="4"/>
        <v>0</v>
      </c>
      <c r="AC56" s="48" t="s">
        <v>494</v>
      </c>
    </row>
    <row r="57" spans="1:29" ht="18.75" x14ac:dyDescent="0.25">
      <c r="A57" s="73" t="s">
        <v>136</v>
      </c>
      <c r="B57" s="72" t="s">
        <v>130</v>
      </c>
      <c r="C57" s="48">
        <v>1</v>
      </c>
      <c r="D57" s="48" t="s">
        <v>494</v>
      </c>
      <c r="E57" s="48">
        <v>0</v>
      </c>
      <c r="F57" s="48">
        <v>0</v>
      </c>
      <c r="G57" s="48">
        <v>0</v>
      </c>
      <c r="H57" s="48">
        <f t="shared" ref="H57:I57" si="25">H42</f>
        <v>0</v>
      </c>
      <c r="I57" s="48">
        <f t="shared" si="25"/>
        <v>0</v>
      </c>
      <c r="J57" s="215" t="s">
        <v>494</v>
      </c>
      <c r="K57" s="215" t="s">
        <v>494</v>
      </c>
      <c r="L57" s="48">
        <v>1</v>
      </c>
      <c r="M57" s="48" t="s">
        <v>519</v>
      </c>
      <c r="N57" s="48" t="s">
        <v>494</v>
      </c>
      <c r="O57" s="48" t="s">
        <v>494</v>
      </c>
      <c r="P57" s="48">
        <f t="shared" ref="P57:U57" si="26">P42</f>
        <v>0</v>
      </c>
      <c r="Q57" s="48">
        <f t="shared" si="26"/>
        <v>0</v>
      </c>
      <c r="R57" s="48" t="s">
        <v>494</v>
      </c>
      <c r="S57" s="48" t="s">
        <v>494</v>
      </c>
      <c r="T57" s="48">
        <f t="shared" si="26"/>
        <v>0</v>
      </c>
      <c r="U57" s="48">
        <f t="shared" si="26"/>
        <v>0</v>
      </c>
      <c r="V57" s="48" t="s">
        <v>494</v>
      </c>
      <c r="W57" s="48" t="s">
        <v>494</v>
      </c>
      <c r="X57" s="48">
        <v>0</v>
      </c>
      <c r="Y57" s="48">
        <v>0</v>
      </c>
      <c r="Z57" s="48" t="s">
        <v>494</v>
      </c>
      <c r="AA57" s="48" t="s">
        <v>494</v>
      </c>
      <c r="AB57" s="48">
        <f t="shared" si="4"/>
        <v>1</v>
      </c>
      <c r="AC57" s="48" t="s">
        <v>494</v>
      </c>
    </row>
    <row r="58" spans="1:29" ht="36.75" customHeight="1" x14ac:dyDescent="0.25">
      <c r="A58" s="76" t="s">
        <v>59</v>
      </c>
      <c r="B58" s="93" t="s">
        <v>233</v>
      </c>
      <c r="C58" s="48">
        <v>0</v>
      </c>
      <c r="D58" s="48" t="s">
        <v>494</v>
      </c>
      <c r="E58" s="48">
        <v>0</v>
      </c>
      <c r="F58" s="48">
        <v>0</v>
      </c>
      <c r="G58" s="48">
        <v>0</v>
      </c>
      <c r="H58" s="48">
        <v>0</v>
      </c>
      <c r="I58" s="48">
        <v>0</v>
      </c>
      <c r="J58" s="215" t="s">
        <v>494</v>
      </c>
      <c r="K58" s="215" t="s">
        <v>494</v>
      </c>
      <c r="L58" s="48">
        <v>0</v>
      </c>
      <c r="M58" s="48">
        <v>0</v>
      </c>
      <c r="N58" s="48" t="s">
        <v>494</v>
      </c>
      <c r="O58" s="48" t="s">
        <v>494</v>
      </c>
      <c r="P58" s="48">
        <v>0</v>
      </c>
      <c r="Q58" s="48">
        <v>0</v>
      </c>
      <c r="R58" s="48" t="s">
        <v>494</v>
      </c>
      <c r="S58" s="48" t="s">
        <v>494</v>
      </c>
      <c r="T58" s="48">
        <v>0</v>
      </c>
      <c r="U58" s="48">
        <v>0</v>
      </c>
      <c r="V58" s="48" t="s">
        <v>494</v>
      </c>
      <c r="W58" s="48" t="s">
        <v>494</v>
      </c>
      <c r="X58" s="48">
        <v>0</v>
      </c>
      <c r="Y58" s="48">
        <v>0</v>
      </c>
      <c r="Z58" s="48" t="s">
        <v>494</v>
      </c>
      <c r="AA58" s="48" t="s">
        <v>494</v>
      </c>
      <c r="AB58" s="48">
        <f t="shared" si="4"/>
        <v>0</v>
      </c>
      <c r="AC58" s="48" t="s">
        <v>494</v>
      </c>
    </row>
    <row r="59" spans="1:29" x14ac:dyDescent="0.25">
      <c r="A59" s="76" t="s">
        <v>57</v>
      </c>
      <c r="B59" s="75" t="s">
        <v>135</v>
      </c>
      <c r="C59" s="48" t="s">
        <v>335</v>
      </c>
      <c r="D59" s="48" t="s">
        <v>494</v>
      </c>
      <c r="E59" s="48" t="s">
        <v>335</v>
      </c>
      <c r="F59" s="48" t="s">
        <v>335</v>
      </c>
      <c r="G59" s="48" t="s">
        <v>335</v>
      </c>
      <c r="H59" s="48" t="s">
        <v>335</v>
      </c>
      <c r="I59" s="48" t="s">
        <v>335</v>
      </c>
      <c r="J59" s="215" t="s">
        <v>494</v>
      </c>
      <c r="K59" s="215" t="s">
        <v>494</v>
      </c>
      <c r="L59" s="48" t="s">
        <v>335</v>
      </c>
      <c r="M59" s="48" t="s">
        <v>335</v>
      </c>
      <c r="N59" s="48" t="s">
        <v>494</v>
      </c>
      <c r="O59" s="48" t="s">
        <v>494</v>
      </c>
      <c r="P59" s="48" t="s">
        <v>335</v>
      </c>
      <c r="Q59" s="48" t="s">
        <v>335</v>
      </c>
      <c r="R59" s="48" t="s">
        <v>494</v>
      </c>
      <c r="S59" s="48" t="s">
        <v>494</v>
      </c>
      <c r="T59" s="48" t="s">
        <v>335</v>
      </c>
      <c r="U59" s="48" t="s">
        <v>335</v>
      </c>
      <c r="V59" s="48" t="s">
        <v>494</v>
      </c>
      <c r="W59" s="48" t="s">
        <v>494</v>
      </c>
      <c r="X59" s="48" t="s">
        <v>335</v>
      </c>
      <c r="Y59" s="48" t="s">
        <v>335</v>
      </c>
      <c r="Z59" s="48" t="s">
        <v>494</v>
      </c>
      <c r="AA59" s="48" t="s">
        <v>494</v>
      </c>
      <c r="AB59" s="48" t="s">
        <v>335</v>
      </c>
      <c r="AC59" s="48" t="s">
        <v>494</v>
      </c>
    </row>
    <row r="60" spans="1:29" x14ac:dyDescent="0.25">
      <c r="A60" s="73" t="s">
        <v>227</v>
      </c>
      <c r="B60" s="74" t="s">
        <v>156</v>
      </c>
      <c r="C60" s="48">
        <v>0</v>
      </c>
      <c r="D60" s="48" t="s">
        <v>494</v>
      </c>
      <c r="E60" s="48">
        <v>0</v>
      </c>
      <c r="F60" s="48">
        <v>0</v>
      </c>
      <c r="G60" s="48">
        <v>0</v>
      </c>
      <c r="H60" s="48">
        <v>0</v>
      </c>
      <c r="I60" s="48">
        <v>0</v>
      </c>
      <c r="J60" s="215" t="s">
        <v>494</v>
      </c>
      <c r="K60" s="215" t="s">
        <v>494</v>
      </c>
      <c r="L60" s="48">
        <v>0</v>
      </c>
      <c r="M60" s="48">
        <v>0</v>
      </c>
      <c r="N60" s="48" t="s">
        <v>494</v>
      </c>
      <c r="O60" s="48" t="s">
        <v>494</v>
      </c>
      <c r="P60" s="48">
        <v>0</v>
      </c>
      <c r="Q60" s="48">
        <v>0</v>
      </c>
      <c r="R60" s="48" t="s">
        <v>494</v>
      </c>
      <c r="S60" s="48" t="s">
        <v>494</v>
      </c>
      <c r="T60" s="48">
        <v>0</v>
      </c>
      <c r="U60" s="48">
        <v>0</v>
      </c>
      <c r="V60" s="48" t="s">
        <v>494</v>
      </c>
      <c r="W60" s="48" t="s">
        <v>494</v>
      </c>
      <c r="X60" s="48">
        <v>0</v>
      </c>
      <c r="Y60" s="48">
        <v>0</v>
      </c>
      <c r="Z60" s="48" t="s">
        <v>494</v>
      </c>
      <c r="AA60" s="48" t="s">
        <v>494</v>
      </c>
      <c r="AB60" s="48">
        <f t="shared" si="4"/>
        <v>0</v>
      </c>
      <c r="AC60" s="48" t="s">
        <v>494</v>
      </c>
    </row>
    <row r="61" spans="1:29" x14ac:dyDescent="0.25">
      <c r="A61" s="73" t="s">
        <v>228</v>
      </c>
      <c r="B61" s="74" t="s">
        <v>154</v>
      </c>
      <c r="C61" s="48">
        <v>0</v>
      </c>
      <c r="D61" s="48" t="s">
        <v>494</v>
      </c>
      <c r="E61" s="48">
        <f t="shared" ref="E61" si="27">E37</f>
        <v>0</v>
      </c>
      <c r="F61" s="48">
        <f t="shared" ref="F61:I61" si="28">F37</f>
        <v>0</v>
      </c>
      <c r="G61" s="48">
        <f t="shared" si="28"/>
        <v>0</v>
      </c>
      <c r="H61" s="48">
        <f t="shared" si="28"/>
        <v>0</v>
      </c>
      <c r="I61" s="48">
        <f t="shared" si="28"/>
        <v>0</v>
      </c>
      <c r="J61" s="215" t="s">
        <v>494</v>
      </c>
      <c r="K61" s="215" t="s">
        <v>494</v>
      </c>
      <c r="L61" s="48">
        <v>0</v>
      </c>
      <c r="M61" s="48">
        <f t="shared" ref="L61:M61" si="29">M37</f>
        <v>0</v>
      </c>
      <c r="N61" s="48" t="s">
        <v>494</v>
      </c>
      <c r="O61" s="48" t="s">
        <v>494</v>
      </c>
      <c r="P61" s="48">
        <f t="shared" ref="P61:U61" si="30">P37</f>
        <v>0</v>
      </c>
      <c r="Q61" s="48">
        <f t="shared" si="30"/>
        <v>0</v>
      </c>
      <c r="R61" s="48" t="s">
        <v>494</v>
      </c>
      <c r="S61" s="48" t="s">
        <v>494</v>
      </c>
      <c r="T61" s="48">
        <f t="shared" si="30"/>
        <v>0</v>
      </c>
      <c r="U61" s="48">
        <f t="shared" si="30"/>
        <v>0</v>
      </c>
      <c r="V61" s="48" t="s">
        <v>494</v>
      </c>
      <c r="W61" s="48" t="s">
        <v>494</v>
      </c>
      <c r="X61" s="48">
        <v>0</v>
      </c>
      <c r="Y61" s="48">
        <f t="shared" ref="Y61" si="31">Y37</f>
        <v>0</v>
      </c>
      <c r="Z61" s="48" t="s">
        <v>494</v>
      </c>
      <c r="AA61" s="48" t="s">
        <v>494</v>
      </c>
      <c r="AB61" s="48">
        <f t="shared" si="4"/>
        <v>0</v>
      </c>
      <c r="AC61" s="48" t="s">
        <v>494</v>
      </c>
    </row>
    <row r="62" spans="1:29" x14ac:dyDescent="0.25">
      <c r="A62" s="73" t="s">
        <v>229</v>
      </c>
      <c r="B62" s="74" t="s">
        <v>152</v>
      </c>
      <c r="C62" s="48">
        <v>0</v>
      </c>
      <c r="D62" s="48" t="s">
        <v>494</v>
      </c>
      <c r="E62" s="48">
        <v>0</v>
      </c>
      <c r="F62" s="48">
        <v>0</v>
      </c>
      <c r="G62" s="48">
        <v>0</v>
      </c>
      <c r="H62" s="48">
        <v>0</v>
      </c>
      <c r="I62" s="48">
        <v>0</v>
      </c>
      <c r="J62" s="215" t="s">
        <v>494</v>
      </c>
      <c r="K62" s="215" t="s">
        <v>494</v>
      </c>
      <c r="L62" s="48">
        <v>0</v>
      </c>
      <c r="M62" s="48">
        <v>0</v>
      </c>
      <c r="N62" s="48" t="s">
        <v>494</v>
      </c>
      <c r="O62" s="48" t="s">
        <v>494</v>
      </c>
      <c r="P62" s="48">
        <v>0</v>
      </c>
      <c r="Q62" s="48">
        <v>0</v>
      </c>
      <c r="R62" s="48" t="s">
        <v>494</v>
      </c>
      <c r="S62" s="48" t="s">
        <v>494</v>
      </c>
      <c r="T62" s="48">
        <v>0</v>
      </c>
      <c r="U62" s="48">
        <v>0</v>
      </c>
      <c r="V62" s="48" t="s">
        <v>494</v>
      </c>
      <c r="W62" s="48" t="s">
        <v>494</v>
      </c>
      <c r="X62" s="48">
        <v>0</v>
      </c>
      <c r="Y62" s="48">
        <v>0</v>
      </c>
      <c r="Z62" s="48" t="s">
        <v>494</v>
      </c>
      <c r="AA62" s="48" t="s">
        <v>494</v>
      </c>
      <c r="AB62" s="48">
        <f t="shared" si="4"/>
        <v>0</v>
      </c>
      <c r="AC62" s="48" t="s">
        <v>494</v>
      </c>
    </row>
    <row r="63" spans="1:29" x14ac:dyDescent="0.25">
      <c r="A63" s="73" t="s">
        <v>230</v>
      </c>
      <c r="B63" s="74" t="s">
        <v>232</v>
      </c>
      <c r="C63" s="48">
        <v>0</v>
      </c>
      <c r="D63" s="48" t="s">
        <v>494</v>
      </c>
      <c r="E63" s="48">
        <v>0</v>
      </c>
      <c r="F63" s="48">
        <v>0</v>
      </c>
      <c r="G63" s="48">
        <v>0</v>
      </c>
      <c r="H63" s="48">
        <v>0</v>
      </c>
      <c r="I63" s="48">
        <v>0</v>
      </c>
      <c r="J63" s="215" t="s">
        <v>494</v>
      </c>
      <c r="K63" s="215" t="s">
        <v>494</v>
      </c>
      <c r="L63" s="48">
        <v>0</v>
      </c>
      <c r="M63" s="48">
        <v>0</v>
      </c>
      <c r="N63" s="48" t="s">
        <v>494</v>
      </c>
      <c r="O63" s="48" t="s">
        <v>494</v>
      </c>
      <c r="P63" s="48">
        <v>0</v>
      </c>
      <c r="Q63" s="48">
        <v>0</v>
      </c>
      <c r="R63" s="48" t="s">
        <v>494</v>
      </c>
      <c r="S63" s="48" t="s">
        <v>494</v>
      </c>
      <c r="T63" s="48">
        <v>0</v>
      </c>
      <c r="U63" s="48">
        <v>0</v>
      </c>
      <c r="V63" s="48" t="s">
        <v>494</v>
      </c>
      <c r="W63" s="48" t="s">
        <v>494</v>
      </c>
      <c r="X63" s="48">
        <v>0</v>
      </c>
      <c r="Y63" s="48">
        <v>0</v>
      </c>
      <c r="Z63" s="48" t="s">
        <v>494</v>
      </c>
      <c r="AA63" s="48" t="s">
        <v>494</v>
      </c>
      <c r="AB63" s="48">
        <f t="shared" si="4"/>
        <v>0</v>
      </c>
      <c r="AC63" s="48" t="s">
        <v>494</v>
      </c>
    </row>
    <row r="64" spans="1:29" ht="18.75" x14ac:dyDescent="0.25">
      <c r="A64" s="73" t="s">
        <v>231</v>
      </c>
      <c r="B64" s="72" t="s">
        <v>130</v>
      </c>
      <c r="C64" s="48">
        <v>0</v>
      </c>
      <c r="D64" s="48" t="s">
        <v>494</v>
      </c>
      <c r="E64" s="48">
        <v>0</v>
      </c>
      <c r="F64" s="48">
        <v>0</v>
      </c>
      <c r="G64" s="48">
        <v>0</v>
      </c>
      <c r="H64" s="48">
        <f t="shared" ref="H64" si="32">H42</f>
        <v>0</v>
      </c>
      <c r="I64" s="48">
        <v>0</v>
      </c>
      <c r="J64" s="215" t="s">
        <v>494</v>
      </c>
      <c r="K64" s="215" t="s">
        <v>494</v>
      </c>
      <c r="L64" s="48">
        <v>0</v>
      </c>
      <c r="M64" s="48">
        <v>0</v>
      </c>
      <c r="N64" s="48" t="s">
        <v>494</v>
      </c>
      <c r="O64" s="48" t="s">
        <v>494</v>
      </c>
      <c r="P64" s="48">
        <f t="shared" ref="P64" si="33">P42</f>
        <v>0</v>
      </c>
      <c r="Q64" s="48">
        <v>0</v>
      </c>
      <c r="R64" s="48" t="s">
        <v>494</v>
      </c>
      <c r="S64" s="48" t="s">
        <v>494</v>
      </c>
      <c r="T64" s="48">
        <f t="shared" ref="T64" si="34">T42</f>
        <v>0</v>
      </c>
      <c r="U64" s="48">
        <v>0</v>
      </c>
      <c r="V64" s="48" t="s">
        <v>494</v>
      </c>
      <c r="W64" s="48" t="s">
        <v>494</v>
      </c>
      <c r="X64" s="48">
        <v>0</v>
      </c>
      <c r="Y64" s="48">
        <v>0</v>
      </c>
      <c r="Z64" s="48" t="s">
        <v>494</v>
      </c>
      <c r="AA64" s="48" t="s">
        <v>494</v>
      </c>
      <c r="AB64" s="48">
        <f t="shared" si="4"/>
        <v>0</v>
      </c>
      <c r="AC64" s="48" t="s">
        <v>494</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340"/>
      <c r="C66" s="340"/>
      <c r="D66" s="340"/>
      <c r="E66" s="340"/>
      <c r="F66" s="340"/>
      <c r="G66" s="340"/>
      <c r="H66" s="340"/>
      <c r="I66" s="34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341"/>
      <c r="C68" s="341"/>
      <c r="D68" s="341"/>
      <c r="E68" s="341"/>
      <c r="F68" s="341"/>
      <c r="G68" s="341"/>
      <c r="H68" s="341"/>
      <c r="I68" s="34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340"/>
      <c r="C70" s="340"/>
      <c r="D70" s="340"/>
      <c r="E70" s="340"/>
      <c r="F70" s="340"/>
      <c r="G70" s="340"/>
      <c r="H70" s="340"/>
      <c r="I70" s="34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340"/>
      <c r="C72" s="340"/>
      <c r="D72" s="340"/>
      <c r="E72" s="340"/>
      <c r="F72" s="340"/>
      <c r="G72" s="340"/>
      <c r="H72" s="340"/>
      <c r="I72" s="34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341"/>
      <c r="C73" s="341"/>
      <c r="D73" s="341"/>
      <c r="E73" s="341"/>
      <c r="F73" s="341"/>
      <c r="G73" s="341"/>
      <c r="H73" s="341"/>
      <c r="I73" s="34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340"/>
      <c r="C74" s="340"/>
      <c r="D74" s="340"/>
      <c r="E74" s="340"/>
      <c r="F74" s="340"/>
      <c r="G74" s="340"/>
      <c r="H74" s="340"/>
      <c r="I74" s="34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342"/>
      <c r="C75" s="342"/>
      <c r="D75" s="342"/>
      <c r="E75" s="342"/>
      <c r="F75" s="342"/>
      <c r="G75" s="342"/>
      <c r="H75" s="342"/>
      <c r="I75" s="342"/>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339"/>
      <c r="C77" s="339"/>
      <c r="D77" s="339"/>
      <c r="E77" s="339"/>
      <c r="F77" s="339"/>
      <c r="G77" s="339"/>
      <c r="H77" s="339"/>
      <c r="I77" s="33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honeticPr fontId="66" type="noConversion"/>
  <pageMargins left="0.39370078740157483" right="0.39370078740157483" top="0.78740157480314965" bottom="0.39370078740157483" header="0.31496062992125984" footer="0.31496062992125984"/>
  <pageSetup paperSize="9" scale="4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17" sqref="A17:AV1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42578125" style="17" customWidth="1"/>
    <col min="15" max="15" width="20.5703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31.85546875" style="17" customWidth="1"/>
    <col min="24" max="24" width="18.28515625" style="17" customWidth="1"/>
    <col min="25" max="25" width="19" style="17" customWidth="1"/>
    <col min="26" max="26" width="7.7109375" style="17" customWidth="1"/>
    <col min="27" max="27" width="10.7109375" style="17" customWidth="1"/>
    <col min="28" max="28" width="16.28515625" style="17" customWidth="1"/>
    <col min="29" max="29" width="24.5703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69</v>
      </c>
    </row>
    <row r="2" spans="1:48" ht="18.75" x14ac:dyDescent="0.3">
      <c r="AV2" s="13" t="s">
        <v>11</v>
      </c>
    </row>
    <row r="3" spans="1:48" ht="18.75" x14ac:dyDescent="0.3">
      <c r="AV3" s="13" t="s">
        <v>68</v>
      </c>
    </row>
    <row r="4" spans="1:48" ht="18.75" x14ac:dyDescent="0.3">
      <c r="AV4" s="13"/>
    </row>
    <row r="5" spans="1:48" ht="18.75" customHeight="1" x14ac:dyDescent="0.25">
      <c r="A5" s="222" t="str">
        <f>'5. анализ эконом эфф'!A5:AR5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ht="15.75" x14ac:dyDescent="0.25">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22.5" customHeight="1" x14ac:dyDescent="0.25">
      <c r="A12" s="227" t="str">
        <f>'5. анализ эконом эфф'!A12:AR12</f>
        <v>Р_КЭС_56_04_0001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row>
    <row r="15" spans="1:48" ht="35.25" customHeight="1" x14ac:dyDescent="0.25">
      <c r="A15" s="229" t="str">
        <f>'5. анализ эконом эфф'!A15:AR15</f>
        <v>Приобретение передвижной электротехнической лаборатории, Оренбургская обл.,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s="22" customFormat="1"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row>
    <row r="21" spans="1:48" s="22" customFormat="1" x14ac:dyDescent="0.25">
      <c r="A21" s="343" t="s">
        <v>470</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2" customFormat="1" ht="58.5" customHeight="1" x14ac:dyDescent="0.25">
      <c r="A22" s="344" t="s">
        <v>53</v>
      </c>
      <c r="B22" s="347" t="s">
        <v>25</v>
      </c>
      <c r="C22" s="344" t="s">
        <v>52</v>
      </c>
      <c r="D22" s="344" t="s">
        <v>51</v>
      </c>
      <c r="E22" s="350" t="s">
        <v>480</v>
      </c>
      <c r="F22" s="351"/>
      <c r="G22" s="351"/>
      <c r="H22" s="351"/>
      <c r="I22" s="351"/>
      <c r="J22" s="351"/>
      <c r="K22" s="351"/>
      <c r="L22" s="352"/>
      <c r="M22" s="344" t="s">
        <v>50</v>
      </c>
      <c r="N22" s="344" t="s">
        <v>49</v>
      </c>
      <c r="O22" s="344" t="s">
        <v>48</v>
      </c>
      <c r="P22" s="353" t="s">
        <v>241</v>
      </c>
      <c r="Q22" s="353" t="s">
        <v>47</v>
      </c>
      <c r="R22" s="353" t="s">
        <v>46</v>
      </c>
      <c r="S22" s="353" t="s">
        <v>45</v>
      </c>
      <c r="T22" s="353"/>
      <c r="U22" s="354" t="s">
        <v>44</v>
      </c>
      <c r="V22" s="354" t="s">
        <v>43</v>
      </c>
      <c r="W22" s="353" t="s">
        <v>42</v>
      </c>
      <c r="X22" s="353" t="s">
        <v>41</v>
      </c>
      <c r="Y22" s="353" t="s">
        <v>40</v>
      </c>
      <c r="Z22" s="367"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7" t="s">
        <v>26</v>
      </c>
    </row>
    <row r="23" spans="1:48" s="22" customFormat="1" ht="64.5" customHeight="1" x14ac:dyDescent="0.25">
      <c r="A23" s="345"/>
      <c r="B23" s="348"/>
      <c r="C23" s="345"/>
      <c r="D23" s="345"/>
      <c r="E23" s="359" t="s">
        <v>24</v>
      </c>
      <c r="F23" s="361" t="s">
        <v>134</v>
      </c>
      <c r="G23" s="361" t="s">
        <v>133</v>
      </c>
      <c r="H23" s="361" t="s">
        <v>132</v>
      </c>
      <c r="I23" s="365" t="s">
        <v>391</v>
      </c>
      <c r="J23" s="365" t="s">
        <v>392</v>
      </c>
      <c r="K23" s="365" t="s">
        <v>393</v>
      </c>
      <c r="L23" s="361" t="s">
        <v>80</v>
      </c>
      <c r="M23" s="345"/>
      <c r="N23" s="345"/>
      <c r="O23" s="345"/>
      <c r="P23" s="353"/>
      <c r="Q23" s="353"/>
      <c r="R23" s="353"/>
      <c r="S23" s="363" t="s">
        <v>3</v>
      </c>
      <c r="T23" s="363" t="s">
        <v>12</v>
      </c>
      <c r="U23" s="354"/>
      <c r="V23" s="354"/>
      <c r="W23" s="353"/>
      <c r="X23" s="353"/>
      <c r="Y23" s="353"/>
      <c r="Z23" s="353"/>
      <c r="AA23" s="353"/>
      <c r="AB23" s="353"/>
      <c r="AC23" s="353"/>
      <c r="AD23" s="353"/>
      <c r="AE23" s="353"/>
      <c r="AF23" s="353" t="s">
        <v>23</v>
      </c>
      <c r="AG23" s="353"/>
      <c r="AH23" s="353" t="s">
        <v>22</v>
      </c>
      <c r="AI23" s="353"/>
      <c r="AJ23" s="344" t="s">
        <v>21</v>
      </c>
      <c r="AK23" s="344" t="s">
        <v>20</v>
      </c>
      <c r="AL23" s="344" t="s">
        <v>19</v>
      </c>
      <c r="AM23" s="344" t="s">
        <v>18</v>
      </c>
      <c r="AN23" s="344" t="s">
        <v>17</v>
      </c>
      <c r="AO23" s="344" t="s">
        <v>16</v>
      </c>
      <c r="AP23" s="344" t="s">
        <v>15</v>
      </c>
      <c r="AQ23" s="355" t="s">
        <v>12</v>
      </c>
      <c r="AR23" s="353"/>
      <c r="AS23" s="353"/>
      <c r="AT23" s="353"/>
      <c r="AU23" s="353"/>
      <c r="AV23" s="358"/>
    </row>
    <row r="24" spans="1:48" s="22" customFormat="1"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53" t="s">
        <v>14</v>
      </c>
      <c r="AG24" s="153" t="s">
        <v>13</v>
      </c>
      <c r="AH24" s="154" t="s">
        <v>3</v>
      </c>
      <c r="AI24" s="154" t="s">
        <v>12</v>
      </c>
      <c r="AJ24" s="346"/>
      <c r="AK24" s="346"/>
      <c r="AL24" s="346"/>
      <c r="AM24" s="346"/>
      <c r="AN24" s="346"/>
      <c r="AO24" s="346"/>
      <c r="AP24" s="346"/>
      <c r="AQ24" s="356"/>
      <c r="AR24" s="353"/>
      <c r="AS24" s="353"/>
      <c r="AT24" s="353"/>
      <c r="AU24" s="353"/>
      <c r="AV24" s="358"/>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9" t="s">
        <v>494</v>
      </c>
      <c r="C26" s="19" t="s">
        <v>494</v>
      </c>
      <c r="D26" s="19" t="s">
        <v>494</v>
      </c>
      <c r="E26" s="19" t="s">
        <v>494</v>
      </c>
      <c r="F26" s="19" t="s">
        <v>494</v>
      </c>
      <c r="G26" s="19" t="s">
        <v>494</v>
      </c>
      <c r="H26" s="19" t="s">
        <v>494</v>
      </c>
      <c r="I26" s="19" t="s">
        <v>494</v>
      </c>
      <c r="J26" s="19" t="s">
        <v>494</v>
      </c>
      <c r="K26" s="19" t="s">
        <v>494</v>
      </c>
      <c r="L26" s="19" t="s">
        <v>494</v>
      </c>
      <c r="M26" s="19" t="s">
        <v>494</v>
      </c>
      <c r="N26" s="19" t="s">
        <v>494</v>
      </c>
      <c r="O26" s="19" t="s">
        <v>494</v>
      </c>
      <c r="P26" s="19" t="s">
        <v>494</v>
      </c>
      <c r="Q26" s="19" t="s">
        <v>494</v>
      </c>
      <c r="R26" s="19" t="s">
        <v>494</v>
      </c>
      <c r="S26" s="19" t="s">
        <v>494</v>
      </c>
      <c r="T26" s="19" t="s">
        <v>494</v>
      </c>
      <c r="U26" s="19" t="s">
        <v>494</v>
      </c>
      <c r="V26" s="19" t="s">
        <v>494</v>
      </c>
      <c r="W26" s="19" t="s">
        <v>494</v>
      </c>
      <c r="X26" s="19" t="s">
        <v>494</v>
      </c>
      <c r="Y26" s="19" t="s">
        <v>494</v>
      </c>
      <c r="Z26" s="19" t="s">
        <v>494</v>
      </c>
      <c r="AA26" s="19" t="s">
        <v>494</v>
      </c>
      <c r="AB26" s="19" t="s">
        <v>494</v>
      </c>
      <c r="AC26" s="19" t="s">
        <v>494</v>
      </c>
      <c r="AD26" s="19" t="s">
        <v>494</v>
      </c>
      <c r="AE26" s="19" t="s">
        <v>494</v>
      </c>
      <c r="AF26" s="19" t="s">
        <v>494</v>
      </c>
      <c r="AG26" s="19" t="s">
        <v>494</v>
      </c>
      <c r="AH26" s="19" t="s">
        <v>494</v>
      </c>
      <c r="AI26" s="19" t="s">
        <v>494</v>
      </c>
      <c r="AJ26" s="19" t="s">
        <v>494</v>
      </c>
      <c r="AK26" s="19" t="s">
        <v>494</v>
      </c>
      <c r="AL26" s="19" t="s">
        <v>494</v>
      </c>
      <c r="AM26" s="19" t="s">
        <v>494</v>
      </c>
      <c r="AN26" s="19" t="s">
        <v>494</v>
      </c>
      <c r="AO26" s="19" t="s">
        <v>494</v>
      </c>
      <c r="AP26" s="19" t="s">
        <v>494</v>
      </c>
      <c r="AQ26" s="19" t="s">
        <v>494</v>
      </c>
      <c r="AR26" s="19" t="s">
        <v>494</v>
      </c>
      <c r="AS26" s="19" t="s">
        <v>494</v>
      </c>
      <c r="AT26" s="19" t="s">
        <v>494</v>
      </c>
      <c r="AU26" s="19" t="s">
        <v>494</v>
      </c>
      <c r="AV26" s="19" t="s">
        <v>494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1"/>
  <sheetViews>
    <sheetView view="pageBreakPreview" topLeftCell="A4" zoomScale="85" zoomScaleNormal="90" zoomScaleSheetLayoutView="85" workbookViewId="0">
      <selection activeCell="B21" sqref="B21"/>
    </sheetView>
  </sheetViews>
  <sheetFormatPr defaultRowHeight="15.75" x14ac:dyDescent="0.25"/>
  <cols>
    <col min="1" max="1" width="66.140625" style="134" customWidth="1"/>
    <col min="2" max="2" width="66.140625" style="198"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9" t="s">
        <v>69</v>
      </c>
    </row>
    <row r="2" spans="1:8" ht="18.75" x14ac:dyDescent="0.3">
      <c r="B2" s="13" t="s">
        <v>11</v>
      </c>
    </row>
    <row r="3" spans="1:8" ht="18.75" x14ac:dyDescent="0.3">
      <c r="B3" s="13" t="s">
        <v>488</v>
      </c>
    </row>
    <row r="4" spans="1:8" x14ac:dyDescent="0.25">
      <c r="B4" s="190"/>
    </row>
    <row r="5" spans="1:8" ht="18.75" x14ac:dyDescent="0.3">
      <c r="A5" s="368" t="str">
        <f>'5. анализ эконом эфф'!A5:AR5</f>
        <v>Год раскрытия информации: _2025  год</v>
      </c>
      <c r="B5" s="368"/>
      <c r="C5" s="83"/>
      <c r="D5" s="83"/>
      <c r="E5" s="83"/>
      <c r="F5" s="83"/>
      <c r="G5" s="83"/>
      <c r="H5" s="83"/>
    </row>
    <row r="6" spans="1:8" ht="18.75" x14ac:dyDescent="0.3">
      <c r="A6" s="158"/>
      <c r="B6" s="192"/>
      <c r="C6" s="158"/>
      <c r="D6" s="158"/>
      <c r="E6" s="158"/>
      <c r="F6" s="158"/>
      <c r="G6" s="158"/>
      <c r="H6" s="158"/>
    </row>
    <row r="7" spans="1:8" ht="18.75" x14ac:dyDescent="0.25">
      <c r="A7" s="226" t="s">
        <v>10</v>
      </c>
      <c r="B7" s="226"/>
      <c r="C7" s="157"/>
      <c r="D7" s="157"/>
      <c r="E7" s="157"/>
      <c r="F7" s="157"/>
      <c r="G7" s="157"/>
      <c r="H7" s="157"/>
    </row>
    <row r="8" spans="1:8" ht="18.75" x14ac:dyDescent="0.25">
      <c r="A8" s="157"/>
      <c r="B8" s="187"/>
      <c r="C8" s="157"/>
      <c r="D8" s="157"/>
      <c r="E8" s="157"/>
      <c r="F8" s="157"/>
      <c r="G8" s="157"/>
      <c r="H8" s="157"/>
    </row>
    <row r="9" spans="1:8" x14ac:dyDescent="0.25">
      <c r="A9" s="227" t="str">
        <f>'1. паспорт местоположение'!A9:C9</f>
        <v>Общества с ограниченной ответственностью "КЭС Оренбуржья"</v>
      </c>
      <c r="B9" s="227"/>
      <c r="C9" s="155"/>
      <c r="D9" s="155"/>
      <c r="E9" s="155"/>
      <c r="F9" s="155"/>
      <c r="G9" s="155"/>
      <c r="H9" s="155"/>
    </row>
    <row r="10" spans="1:8" x14ac:dyDescent="0.25">
      <c r="A10" s="223" t="s">
        <v>9</v>
      </c>
      <c r="B10" s="223"/>
      <c r="C10" s="156"/>
      <c r="D10" s="156"/>
      <c r="E10" s="156"/>
      <c r="F10" s="156"/>
      <c r="G10" s="156"/>
      <c r="H10" s="156"/>
    </row>
    <row r="11" spans="1:8" ht="18.75" x14ac:dyDescent="0.25">
      <c r="A11" s="157"/>
      <c r="B11" s="187"/>
      <c r="C11" s="157"/>
      <c r="D11" s="157"/>
      <c r="E11" s="157"/>
      <c r="F11" s="157"/>
      <c r="G11" s="157"/>
      <c r="H11" s="157"/>
    </row>
    <row r="12" spans="1:8" ht="30.75" customHeight="1" x14ac:dyDescent="0.25">
      <c r="A12" s="227" t="str">
        <f>'5. анализ эконом эфф'!A12:AR12</f>
        <v>Р_КЭС_56_04_0001</v>
      </c>
      <c r="B12" s="227"/>
      <c r="C12" s="155"/>
      <c r="D12" s="155"/>
      <c r="E12" s="155"/>
      <c r="F12" s="155"/>
      <c r="G12" s="155"/>
      <c r="H12" s="155"/>
    </row>
    <row r="13" spans="1:8" x14ac:dyDescent="0.25">
      <c r="A13" s="223" t="s">
        <v>8</v>
      </c>
      <c r="B13" s="223"/>
      <c r="C13" s="156"/>
      <c r="D13" s="156"/>
      <c r="E13" s="156"/>
      <c r="F13" s="156"/>
      <c r="G13" s="156"/>
      <c r="H13" s="156"/>
    </row>
    <row r="14" spans="1:8" ht="18.75" x14ac:dyDescent="0.25">
      <c r="A14" s="9"/>
      <c r="B14" s="188"/>
      <c r="C14" s="9"/>
      <c r="D14" s="9"/>
      <c r="E14" s="9"/>
      <c r="F14" s="9"/>
      <c r="G14" s="9"/>
      <c r="H14" s="9"/>
    </row>
    <row r="15" spans="1:8" ht="48" customHeight="1" x14ac:dyDescent="0.25">
      <c r="A15" s="229" t="str">
        <f>'5. анализ эконом эфф'!A15:AR15</f>
        <v>Приобретение передвижной электротехнической лаборатории, Оренбургская обл., г. Оренбург</v>
      </c>
      <c r="B15" s="227"/>
      <c r="C15" s="155"/>
      <c r="D15" s="155"/>
      <c r="E15" s="155"/>
      <c r="F15" s="155"/>
      <c r="G15" s="155"/>
      <c r="H15" s="155"/>
    </row>
    <row r="16" spans="1:8" x14ac:dyDescent="0.25">
      <c r="A16" s="223" t="s">
        <v>7</v>
      </c>
      <c r="B16" s="223"/>
      <c r="C16" s="156"/>
      <c r="D16" s="156"/>
      <c r="E16" s="156"/>
      <c r="F16" s="156"/>
      <c r="G16" s="156"/>
      <c r="H16" s="156"/>
    </row>
    <row r="17" spans="1:2" ht="21.75" customHeight="1" x14ac:dyDescent="0.25">
      <c r="A17" s="372" t="s">
        <v>495</v>
      </c>
      <c r="B17" s="373"/>
    </row>
    <row r="18" spans="1:2" ht="16.5" thickBot="1" x14ac:dyDescent="0.3"/>
    <row r="19" spans="1:2" ht="32.25" thickBot="1" x14ac:dyDescent="0.3">
      <c r="A19" s="136" t="s">
        <v>342</v>
      </c>
      <c r="B19" s="209" t="s">
        <v>521</v>
      </c>
    </row>
    <row r="20" spans="1:2" ht="16.5" thickBot="1" x14ac:dyDescent="0.3">
      <c r="A20" s="136" t="s">
        <v>343</v>
      </c>
      <c r="B20" s="207" t="s">
        <v>520</v>
      </c>
    </row>
    <row r="21" spans="1:2" ht="16.5" thickBot="1" x14ac:dyDescent="0.3">
      <c r="A21" s="136" t="s">
        <v>323</v>
      </c>
      <c r="B21" s="200" t="s">
        <v>492</v>
      </c>
    </row>
    <row r="22" spans="1:2" ht="16.5" thickBot="1" x14ac:dyDescent="0.3">
      <c r="A22" s="136" t="s">
        <v>344</v>
      </c>
      <c r="B22" s="200" t="s">
        <v>501</v>
      </c>
    </row>
    <row r="23" spans="1:2" ht="16.5" thickBot="1" x14ac:dyDescent="0.3">
      <c r="A23" s="137" t="s">
        <v>345</v>
      </c>
      <c r="B23" s="199">
        <v>2027</v>
      </c>
    </row>
    <row r="24" spans="1:2" ht="16.5" thickBot="1" x14ac:dyDescent="0.3">
      <c r="A24" s="138" t="s">
        <v>346</v>
      </c>
      <c r="B24" s="201" t="s">
        <v>496</v>
      </c>
    </row>
    <row r="25" spans="1:2" ht="20.25" customHeight="1" thickBot="1" x14ac:dyDescent="0.3">
      <c r="A25" s="144" t="s">
        <v>514</v>
      </c>
      <c r="B25" s="218">
        <f>'1. паспорт местоположение'!C48</f>
        <v>16.204000000000001</v>
      </c>
    </row>
    <row r="26" spans="1:2" ht="16.5" thickBot="1" x14ac:dyDescent="0.3">
      <c r="A26" s="140" t="s">
        <v>347</v>
      </c>
      <c r="B26" s="202" t="s">
        <v>493</v>
      </c>
    </row>
    <row r="27" spans="1:2" ht="29.25" thickBot="1" x14ac:dyDescent="0.3">
      <c r="A27" s="145" t="s">
        <v>348</v>
      </c>
      <c r="B27" s="202" t="s">
        <v>494</v>
      </c>
    </row>
    <row r="28" spans="1:2" ht="29.25" thickBot="1" x14ac:dyDescent="0.3">
      <c r="A28" s="145" t="s">
        <v>349</v>
      </c>
      <c r="B28" s="202" t="s">
        <v>494</v>
      </c>
    </row>
    <row r="29" spans="1:2" ht="16.5" thickBot="1" x14ac:dyDescent="0.3">
      <c r="A29" s="140" t="s">
        <v>350</v>
      </c>
      <c r="B29" s="202" t="s">
        <v>494</v>
      </c>
    </row>
    <row r="30" spans="1:2" ht="29.25" thickBot="1" x14ac:dyDescent="0.3">
      <c r="A30" s="145" t="s">
        <v>351</v>
      </c>
      <c r="B30" s="202" t="s">
        <v>494</v>
      </c>
    </row>
    <row r="31" spans="1:2" ht="16.5" thickBot="1" x14ac:dyDescent="0.3">
      <c r="A31" s="140" t="s">
        <v>498</v>
      </c>
      <c r="B31" s="202" t="s">
        <v>494</v>
      </c>
    </row>
    <row r="32" spans="1:2" ht="16.5" thickBot="1" x14ac:dyDescent="0.3">
      <c r="A32" s="140" t="s">
        <v>353</v>
      </c>
      <c r="B32" s="202" t="s">
        <v>494</v>
      </c>
    </row>
    <row r="33" spans="1:2" ht="16.5" thickBot="1" x14ac:dyDescent="0.3">
      <c r="A33" s="140" t="s">
        <v>354</v>
      </c>
      <c r="B33" s="202" t="s">
        <v>494</v>
      </c>
    </row>
    <row r="34" spans="1:2" ht="16.5" thickBot="1" x14ac:dyDescent="0.3">
      <c r="A34" s="140" t="s">
        <v>355</v>
      </c>
      <c r="B34" s="202" t="s">
        <v>494</v>
      </c>
    </row>
    <row r="35" spans="1:2" ht="29.25" thickBot="1" x14ac:dyDescent="0.3">
      <c r="A35" s="145" t="s">
        <v>356</v>
      </c>
      <c r="B35" s="202" t="s">
        <v>494</v>
      </c>
    </row>
    <row r="36" spans="1:2" ht="16.5" thickBot="1" x14ac:dyDescent="0.3">
      <c r="A36" s="140" t="s">
        <v>352</v>
      </c>
      <c r="B36" s="202" t="s">
        <v>494</v>
      </c>
    </row>
    <row r="37" spans="1:2" ht="16.5" thickBot="1" x14ac:dyDescent="0.3">
      <c r="A37" s="140" t="s">
        <v>353</v>
      </c>
      <c r="B37" s="202" t="s">
        <v>494</v>
      </c>
    </row>
    <row r="38" spans="1:2" ht="16.5" thickBot="1" x14ac:dyDescent="0.3">
      <c r="A38" s="140" t="s">
        <v>354</v>
      </c>
      <c r="B38" s="202" t="s">
        <v>494</v>
      </c>
    </row>
    <row r="39" spans="1:2" ht="16.5" thickBot="1" x14ac:dyDescent="0.3">
      <c r="A39" s="140" t="s">
        <v>355</v>
      </c>
      <c r="B39" s="202" t="s">
        <v>494</v>
      </c>
    </row>
    <row r="40" spans="1:2" ht="29.25" thickBot="1" x14ac:dyDescent="0.3">
      <c r="A40" s="145" t="s">
        <v>357</v>
      </c>
      <c r="B40" s="202" t="s">
        <v>494</v>
      </c>
    </row>
    <row r="41" spans="1:2" ht="16.5" thickBot="1" x14ac:dyDescent="0.3">
      <c r="A41" s="140" t="s">
        <v>499</v>
      </c>
      <c r="B41" s="202" t="s">
        <v>494</v>
      </c>
    </row>
    <row r="42" spans="1:2" ht="16.5" thickBot="1" x14ac:dyDescent="0.3">
      <c r="A42" s="140" t="s">
        <v>353</v>
      </c>
      <c r="B42" s="210" t="s">
        <v>494</v>
      </c>
    </row>
    <row r="43" spans="1:2" ht="16.5" thickBot="1" x14ac:dyDescent="0.3">
      <c r="A43" s="140" t="s">
        <v>354</v>
      </c>
      <c r="B43" s="202" t="s">
        <v>494</v>
      </c>
    </row>
    <row r="44" spans="1:2" ht="16.5" thickBot="1" x14ac:dyDescent="0.3">
      <c r="A44" s="140" t="s">
        <v>355</v>
      </c>
      <c r="B44" s="202" t="s">
        <v>494</v>
      </c>
    </row>
    <row r="45" spans="1:2" ht="29.25" thickBot="1" x14ac:dyDescent="0.3">
      <c r="A45" s="139" t="s">
        <v>358</v>
      </c>
      <c r="B45" s="202" t="s">
        <v>494</v>
      </c>
    </row>
    <row r="46" spans="1:2" ht="16.5" thickBot="1" x14ac:dyDescent="0.3">
      <c r="A46" s="141" t="s">
        <v>350</v>
      </c>
      <c r="B46" s="202" t="s">
        <v>494</v>
      </c>
    </row>
    <row r="47" spans="1:2" ht="16.5" thickBot="1" x14ac:dyDescent="0.3">
      <c r="A47" s="141" t="s">
        <v>359</v>
      </c>
      <c r="B47" s="202" t="s">
        <v>494</v>
      </c>
    </row>
    <row r="48" spans="1:2" ht="16.5" thickBot="1" x14ac:dyDescent="0.3">
      <c r="A48" s="141" t="s">
        <v>360</v>
      </c>
      <c r="B48" s="202" t="s">
        <v>494</v>
      </c>
    </row>
    <row r="49" spans="1:2" ht="16.5" thickBot="1" x14ac:dyDescent="0.3">
      <c r="A49" s="141" t="s">
        <v>361</v>
      </c>
      <c r="B49" s="202" t="s">
        <v>494</v>
      </c>
    </row>
    <row r="50" spans="1:2" ht="16.5" thickBot="1" x14ac:dyDescent="0.3">
      <c r="A50" s="137" t="s">
        <v>362</v>
      </c>
      <c r="B50" s="211" t="s">
        <v>494</v>
      </c>
    </row>
    <row r="51" spans="1:2" ht="16.5" thickBot="1" x14ac:dyDescent="0.3">
      <c r="A51" s="137" t="s">
        <v>363</v>
      </c>
      <c r="B51" s="203" t="str">
        <f>B43</f>
        <v>нд</v>
      </c>
    </row>
    <row r="52" spans="1:2" ht="16.5" thickBot="1" x14ac:dyDescent="0.3">
      <c r="A52" s="137" t="s">
        <v>364</v>
      </c>
      <c r="B52" s="211" t="s">
        <v>494</v>
      </c>
    </row>
    <row r="53" spans="1:2" ht="16.5" thickBot="1" x14ac:dyDescent="0.3">
      <c r="A53" s="138" t="s">
        <v>365</v>
      </c>
      <c r="B53" s="201" t="str">
        <f>B44</f>
        <v>нд</v>
      </c>
    </row>
    <row r="54" spans="1:2" x14ac:dyDescent="0.25">
      <c r="A54" s="139" t="s">
        <v>366</v>
      </c>
      <c r="B54" s="369" t="s">
        <v>494</v>
      </c>
    </row>
    <row r="55" spans="1:2" x14ac:dyDescent="0.25">
      <c r="A55" s="142" t="s">
        <v>367</v>
      </c>
      <c r="B55" s="370"/>
    </row>
    <row r="56" spans="1:2" x14ac:dyDescent="0.25">
      <c r="A56" s="142" t="s">
        <v>368</v>
      </c>
      <c r="B56" s="370"/>
    </row>
    <row r="57" spans="1:2" x14ac:dyDescent="0.25">
      <c r="A57" s="142" t="s">
        <v>369</v>
      </c>
      <c r="B57" s="370"/>
    </row>
    <row r="58" spans="1:2" x14ac:dyDescent="0.25">
      <c r="A58" s="142" t="s">
        <v>370</v>
      </c>
      <c r="B58" s="370"/>
    </row>
    <row r="59" spans="1:2" ht="16.5" thickBot="1" x14ac:dyDescent="0.3">
      <c r="A59" s="143" t="s">
        <v>371</v>
      </c>
      <c r="B59" s="371"/>
    </row>
    <row r="60" spans="1:2" ht="30.75" thickBot="1" x14ac:dyDescent="0.3">
      <c r="A60" s="141" t="s">
        <v>372</v>
      </c>
      <c r="B60" s="202" t="s">
        <v>494</v>
      </c>
    </row>
    <row r="61" spans="1:2" ht="29.25" thickBot="1" x14ac:dyDescent="0.3">
      <c r="A61" s="137" t="s">
        <v>373</v>
      </c>
      <c r="B61" s="202" t="s">
        <v>494</v>
      </c>
    </row>
    <row r="62" spans="1:2" ht="16.5" thickBot="1" x14ac:dyDescent="0.3">
      <c r="A62" s="141" t="s">
        <v>350</v>
      </c>
      <c r="B62" s="202" t="s">
        <v>494</v>
      </c>
    </row>
    <row r="63" spans="1:2" ht="16.5" thickBot="1" x14ac:dyDescent="0.3">
      <c r="A63" s="141" t="s">
        <v>374</v>
      </c>
      <c r="B63" s="202" t="s">
        <v>494</v>
      </c>
    </row>
    <row r="64" spans="1:2" ht="16.5" thickBot="1" x14ac:dyDescent="0.3">
      <c r="A64" s="141" t="s">
        <v>375</v>
      </c>
      <c r="B64" s="202" t="s">
        <v>494</v>
      </c>
    </row>
    <row r="65" spans="1:2" ht="16.5" thickBot="1" x14ac:dyDescent="0.3">
      <c r="A65" s="146" t="s">
        <v>376</v>
      </c>
      <c r="B65" s="202" t="s">
        <v>494</v>
      </c>
    </row>
    <row r="66" spans="1:2" ht="16.5" thickBot="1" x14ac:dyDescent="0.3">
      <c r="A66" s="137" t="s">
        <v>377</v>
      </c>
      <c r="B66" s="202" t="s">
        <v>494</v>
      </c>
    </row>
    <row r="67" spans="1:2" ht="16.5" thickBot="1" x14ac:dyDescent="0.3">
      <c r="A67" s="142" t="s">
        <v>378</v>
      </c>
      <c r="B67" s="202" t="s">
        <v>494</v>
      </c>
    </row>
    <row r="68" spans="1:2" ht="16.5" thickBot="1" x14ac:dyDescent="0.3">
      <c r="A68" s="142" t="s">
        <v>379</v>
      </c>
      <c r="B68" s="202" t="s">
        <v>494</v>
      </c>
    </row>
    <row r="69" spans="1:2" ht="16.5" thickBot="1" x14ac:dyDescent="0.3">
      <c r="A69" s="142" t="s">
        <v>380</v>
      </c>
      <c r="B69" s="202" t="s">
        <v>494</v>
      </c>
    </row>
    <row r="70" spans="1:2" ht="29.25" thickBot="1" x14ac:dyDescent="0.3">
      <c r="A70" s="147" t="s">
        <v>381</v>
      </c>
      <c r="B70" s="204" t="s">
        <v>494</v>
      </c>
    </row>
    <row r="71" spans="1:2" ht="28.5" x14ac:dyDescent="0.25">
      <c r="A71" s="139" t="s">
        <v>382</v>
      </c>
      <c r="B71" s="369" t="s">
        <v>494</v>
      </c>
    </row>
    <row r="72" spans="1:2" x14ac:dyDescent="0.25">
      <c r="A72" s="142" t="s">
        <v>383</v>
      </c>
      <c r="B72" s="370"/>
    </row>
    <row r="73" spans="1:2" x14ac:dyDescent="0.25">
      <c r="A73" s="142" t="s">
        <v>384</v>
      </c>
      <c r="B73" s="370"/>
    </row>
    <row r="74" spans="1:2" x14ac:dyDescent="0.25">
      <c r="A74" s="142" t="s">
        <v>385</v>
      </c>
      <c r="B74" s="370"/>
    </row>
    <row r="75" spans="1:2" x14ac:dyDescent="0.25">
      <c r="A75" s="142" t="s">
        <v>386</v>
      </c>
      <c r="B75" s="370"/>
    </row>
    <row r="76" spans="1:2" ht="16.5" thickBot="1" x14ac:dyDescent="0.3">
      <c r="A76" s="148" t="s">
        <v>387</v>
      </c>
      <c r="B76" s="371"/>
    </row>
    <row r="79" spans="1:2" x14ac:dyDescent="0.25">
      <c r="A79" s="149"/>
      <c r="B79" s="205"/>
    </row>
    <row r="80" spans="1:2" x14ac:dyDescent="0.25">
      <c r="B80" s="206"/>
    </row>
    <row r="81" spans="2:2" x14ac:dyDescent="0.25">
      <c r="B81" s="150"/>
    </row>
  </sheetData>
  <mergeCells count="11">
    <mergeCell ref="B71:B76"/>
    <mergeCell ref="A13:B13"/>
    <mergeCell ref="A15:B15"/>
    <mergeCell ref="A16:B16"/>
    <mergeCell ref="B54:B59"/>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G38" sqref="G3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10</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11"/>
      <c r="U8" s="11"/>
      <c r="V8" s="11"/>
      <c r="W8" s="11"/>
      <c r="X8" s="11"/>
      <c r="Y8" s="11"/>
      <c r="Z8" s="11"/>
      <c r="AA8" s="11"/>
      <c r="AB8" s="11"/>
    </row>
    <row r="9" spans="1:28" s="10" customFormat="1" ht="18.75" x14ac:dyDescent="0.2">
      <c r="A9" s="223" t="s">
        <v>9</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7" t="str">
        <f>'1. паспорт местоположение'!A12:C12</f>
        <v>Р_КЭС_56_04_0001</v>
      </c>
      <c r="B11" s="227"/>
      <c r="C11" s="227"/>
      <c r="D11" s="227"/>
      <c r="E11" s="227"/>
      <c r="F11" s="227"/>
      <c r="G11" s="227"/>
      <c r="H11" s="227"/>
      <c r="I11" s="227"/>
      <c r="J11" s="227"/>
      <c r="K11" s="227"/>
      <c r="L11" s="227"/>
      <c r="M11" s="227"/>
      <c r="N11" s="227"/>
      <c r="O11" s="227"/>
      <c r="P11" s="227"/>
      <c r="Q11" s="227"/>
      <c r="R11" s="227"/>
      <c r="S11" s="227"/>
      <c r="T11" s="11"/>
      <c r="U11" s="11"/>
      <c r="V11" s="11"/>
      <c r="W11" s="11"/>
      <c r="X11" s="11"/>
      <c r="Y11" s="11"/>
      <c r="Z11" s="11"/>
      <c r="AA11" s="11"/>
      <c r="AB11" s="11"/>
    </row>
    <row r="12" spans="1:28" s="10" customFormat="1" ht="18.75" x14ac:dyDescent="0.2">
      <c r="A12" s="223" t="s">
        <v>8</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2"/>
      <c r="B13" s="232"/>
      <c r="C13" s="232"/>
      <c r="D13" s="232"/>
      <c r="E13" s="232"/>
      <c r="F13" s="232"/>
      <c r="G13" s="232"/>
      <c r="H13" s="232"/>
      <c r="I13" s="232"/>
      <c r="J13" s="232"/>
      <c r="K13" s="232"/>
      <c r="L13" s="232"/>
      <c r="M13" s="232"/>
      <c r="N13" s="232"/>
      <c r="O13" s="232"/>
      <c r="P13" s="232"/>
      <c r="Q13" s="232"/>
      <c r="R13" s="232"/>
      <c r="S13" s="232"/>
      <c r="T13" s="8"/>
      <c r="U13" s="8"/>
      <c r="V13" s="8"/>
      <c r="W13" s="8"/>
      <c r="X13" s="8"/>
      <c r="Y13" s="8"/>
      <c r="Z13" s="8"/>
      <c r="AA13" s="8"/>
      <c r="AB13" s="8"/>
    </row>
    <row r="14" spans="1:28" s="2" customFormat="1" ht="45.75" customHeight="1" x14ac:dyDescent="0.2">
      <c r="A14" s="229" t="str">
        <f>'1. паспорт местоположение'!A15:C15</f>
        <v>Приобретение передвижной электротехнической лаборатории, Оренбургская обл., г. Оренбург</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x14ac:dyDescent="0.2">
      <c r="A15" s="223" t="s">
        <v>7</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0"/>
      <c r="B16" s="230"/>
      <c r="C16" s="230"/>
      <c r="D16" s="230"/>
      <c r="E16" s="230"/>
      <c r="F16" s="230"/>
      <c r="G16" s="230"/>
      <c r="H16" s="230"/>
      <c r="I16" s="230"/>
      <c r="J16" s="230"/>
      <c r="K16" s="230"/>
      <c r="L16" s="230"/>
      <c r="M16" s="230"/>
      <c r="N16" s="230"/>
      <c r="O16" s="230"/>
      <c r="P16" s="230"/>
      <c r="Q16" s="230"/>
      <c r="R16" s="230"/>
      <c r="S16" s="230"/>
      <c r="T16" s="3"/>
      <c r="U16" s="3"/>
      <c r="V16" s="3"/>
      <c r="W16" s="3"/>
      <c r="X16" s="3"/>
      <c r="Y16" s="3"/>
    </row>
    <row r="17" spans="1:28" s="2" customFormat="1" ht="45.75" customHeight="1" x14ac:dyDescent="0.2">
      <c r="A17" s="224" t="s">
        <v>446</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3"/>
      <c r="U18" s="3"/>
      <c r="V18" s="3"/>
      <c r="W18" s="3"/>
      <c r="X18" s="3"/>
      <c r="Y18" s="3"/>
    </row>
    <row r="19" spans="1:28" s="2" customFormat="1" ht="54" customHeight="1" x14ac:dyDescent="0.2">
      <c r="A19" s="233" t="s">
        <v>6</v>
      </c>
      <c r="B19" s="233" t="s">
        <v>102</v>
      </c>
      <c r="C19" s="234" t="s">
        <v>341</v>
      </c>
      <c r="D19" s="233" t="s">
        <v>340</v>
      </c>
      <c r="E19" s="233" t="s">
        <v>101</v>
      </c>
      <c r="F19" s="233" t="s">
        <v>100</v>
      </c>
      <c r="G19" s="233" t="s">
        <v>336</v>
      </c>
      <c r="H19" s="233" t="s">
        <v>99</v>
      </c>
      <c r="I19" s="233" t="s">
        <v>98</v>
      </c>
      <c r="J19" s="233" t="s">
        <v>97</v>
      </c>
      <c r="K19" s="233" t="s">
        <v>96</v>
      </c>
      <c r="L19" s="233" t="s">
        <v>95</v>
      </c>
      <c r="M19" s="233" t="s">
        <v>94</v>
      </c>
      <c r="N19" s="233" t="s">
        <v>93</v>
      </c>
      <c r="O19" s="233" t="s">
        <v>92</v>
      </c>
      <c r="P19" s="233" t="s">
        <v>91</v>
      </c>
      <c r="Q19" s="233" t="s">
        <v>339</v>
      </c>
      <c r="R19" s="233"/>
      <c r="S19" s="236" t="s">
        <v>440</v>
      </c>
      <c r="T19" s="3"/>
      <c r="U19" s="3"/>
      <c r="V19" s="3"/>
      <c r="W19" s="3"/>
      <c r="X19" s="3"/>
      <c r="Y19" s="3"/>
    </row>
    <row r="20" spans="1:28" s="2" customFormat="1" ht="180.75" customHeight="1" x14ac:dyDescent="0.2">
      <c r="A20" s="233"/>
      <c r="B20" s="233"/>
      <c r="C20" s="235"/>
      <c r="D20" s="233"/>
      <c r="E20" s="233"/>
      <c r="F20" s="233"/>
      <c r="G20" s="233"/>
      <c r="H20" s="233"/>
      <c r="I20" s="233"/>
      <c r="J20" s="233"/>
      <c r="K20" s="233"/>
      <c r="L20" s="233"/>
      <c r="M20" s="233"/>
      <c r="N20" s="233"/>
      <c r="O20" s="233"/>
      <c r="P20" s="233"/>
      <c r="Q20" s="42" t="s">
        <v>337</v>
      </c>
      <c r="R20" s="43" t="s">
        <v>338</v>
      </c>
      <c r="S20" s="236"/>
      <c r="T20" s="28"/>
      <c r="U20" s="28"/>
      <c r="V20" s="28"/>
      <c r="W20" s="28"/>
      <c r="X20" s="28"/>
      <c r="Y20" s="28"/>
      <c r="Z20" s="27"/>
      <c r="AA20" s="27"/>
      <c r="AB20" s="27"/>
    </row>
    <row r="21" spans="1:28" s="2" customFormat="1" ht="18.75" x14ac:dyDescent="0.2">
      <c r="A21" s="42">
        <v>1</v>
      </c>
      <c r="B21" s="45">
        <v>2</v>
      </c>
      <c r="C21" s="42">
        <v>3</v>
      </c>
      <c r="D21" s="45">
        <v>4</v>
      </c>
      <c r="E21" s="42">
        <v>5</v>
      </c>
      <c r="F21" s="45">
        <v>6</v>
      </c>
      <c r="G21" s="160">
        <v>7</v>
      </c>
      <c r="H21" s="161">
        <v>8</v>
      </c>
      <c r="I21" s="160">
        <v>9</v>
      </c>
      <c r="J21" s="161">
        <v>10</v>
      </c>
      <c r="K21" s="160">
        <v>11</v>
      </c>
      <c r="L21" s="161">
        <v>12</v>
      </c>
      <c r="M21" s="160">
        <v>13</v>
      </c>
      <c r="N21" s="161">
        <v>14</v>
      </c>
      <c r="O21" s="160">
        <v>15</v>
      </c>
      <c r="P21" s="161">
        <v>16</v>
      </c>
      <c r="Q21" s="160">
        <v>17</v>
      </c>
      <c r="R21" s="161">
        <v>18</v>
      </c>
      <c r="S21" s="160">
        <v>19</v>
      </c>
      <c r="T21" s="28"/>
      <c r="U21" s="28"/>
      <c r="V21" s="28"/>
      <c r="W21" s="28"/>
      <c r="X21" s="28"/>
      <c r="Y21" s="28"/>
      <c r="Z21" s="27"/>
      <c r="AA21" s="27"/>
      <c r="AB21" s="27"/>
    </row>
    <row r="22" spans="1:28" s="2" customFormat="1" ht="32.25" customHeight="1" x14ac:dyDescent="0.2">
      <c r="A22" s="42" t="s">
        <v>494</v>
      </c>
      <c r="B22" s="212" t="s">
        <v>494</v>
      </c>
      <c r="C22" s="212" t="s">
        <v>494</v>
      </c>
      <c r="D22" s="212" t="s">
        <v>494</v>
      </c>
      <c r="E22" s="212" t="s">
        <v>494</v>
      </c>
      <c r="F22" s="212" t="s">
        <v>494</v>
      </c>
      <c r="G22" s="212" t="s">
        <v>494</v>
      </c>
      <c r="H22" s="212" t="s">
        <v>494</v>
      </c>
      <c r="I22" s="212" t="s">
        <v>494</v>
      </c>
      <c r="J22" s="212" t="s">
        <v>494</v>
      </c>
      <c r="K22" s="212" t="s">
        <v>494</v>
      </c>
      <c r="L22" s="212" t="s">
        <v>494</v>
      </c>
      <c r="M22" s="212" t="s">
        <v>494</v>
      </c>
      <c r="N22" s="212" t="s">
        <v>494</v>
      </c>
      <c r="O22" s="212" t="s">
        <v>494</v>
      </c>
      <c r="P22" s="212" t="s">
        <v>494</v>
      </c>
      <c r="Q22" s="212" t="s">
        <v>494</v>
      </c>
      <c r="R22" s="212" t="s">
        <v>494</v>
      </c>
      <c r="S22" s="212" t="s">
        <v>494</v>
      </c>
      <c r="T22" s="28"/>
      <c r="U22" s="28"/>
      <c r="V22" s="28"/>
      <c r="W22" s="28"/>
      <c r="X22" s="28"/>
      <c r="Y22" s="28"/>
      <c r="Z22" s="27"/>
      <c r="AA22" s="27"/>
      <c r="AB22" s="27"/>
    </row>
    <row r="23" spans="1:28" s="2" customFormat="1" ht="18.75" hidden="1" x14ac:dyDescent="0.2">
      <c r="A23" s="42"/>
      <c r="B23" s="45" t="s">
        <v>90</v>
      </c>
      <c r="C23" s="212" t="s">
        <v>494</v>
      </c>
      <c r="D23" s="212" t="s">
        <v>494</v>
      </c>
      <c r="E23" s="212" t="s">
        <v>494</v>
      </c>
      <c r="F23" s="212" t="s">
        <v>494</v>
      </c>
      <c r="G23" s="212" t="s">
        <v>494</v>
      </c>
      <c r="H23" s="212" t="s">
        <v>494</v>
      </c>
      <c r="I23" s="212" t="s">
        <v>494</v>
      </c>
      <c r="J23" s="212" t="s">
        <v>494</v>
      </c>
      <c r="K23" s="212" t="s">
        <v>494</v>
      </c>
      <c r="L23" s="212" t="s">
        <v>494</v>
      </c>
      <c r="M23" s="212" t="s">
        <v>494</v>
      </c>
      <c r="N23" s="212" t="s">
        <v>494</v>
      </c>
      <c r="O23" s="212" t="s">
        <v>494</v>
      </c>
      <c r="P23" s="212" t="s">
        <v>494</v>
      </c>
      <c r="Q23" s="212" t="s">
        <v>494</v>
      </c>
      <c r="R23" s="212" t="s">
        <v>494</v>
      </c>
      <c r="S23" s="212" t="s">
        <v>494</v>
      </c>
      <c r="T23" s="28"/>
      <c r="U23" s="28"/>
      <c r="V23" s="28"/>
      <c r="W23" s="28"/>
      <c r="X23" s="27"/>
      <c r="Y23" s="27"/>
      <c r="Z23" s="27"/>
      <c r="AA23" s="27"/>
      <c r="AB23" s="27"/>
    </row>
    <row r="24" spans="1:28" s="2" customFormat="1" ht="18.75" hidden="1" x14ac:dyDescent="0.2">
      <c r="A24" s="42"/>
      <c r="B24" s="45" t="s">
        <v>90</v>
      </c>
      <c r="C24" s="212" t="s">
        <v>494</v>
      </c>
      <c r="D24" s="212" t="s">
        <v>494</v>
      </c>
      <c r="E24" s="212" t="s">
        <v>494</v>
      </c>
      <c r="F24" s="212" t="s">
        <v>494</v>
      </c>
      <c r="G24" s="212" t="s">
        <v>494</v>
      </c>
      <c r="H24" s="212" t="s">
        <v>494</v>
      </c>
      <c r="I24" s="212" t="s">
        <v>494</v>
      </c>
      <c r="J24" s="212" t="s">
        <v>494</v>
      </c>
      <c r="K24" s="212" t="s">
        <v>494</v>
      </c>
      <c r="L24" s="212" t="s">
        <v>494</v>
      </c>
      <c r="M24" s="212" t="s">
        <v>494</v>
      </c>
      <c r="N24" s="212" t="s">
        <v>494</v>
      </c>
      <c r="O24" s="212" t="s">
        <v>494</v>
      </c>
      <c r="P24" s="212" t="s">
        <v>494</v>
      </c>
      <c r="Q24" s="212" t="s">
        <v>494</v>
      </c>
      <c r="R24" s="212" t="s">
        <v>494</v>
      </c>
      <c r="S24" s="212" t="s">
        <v>494</v>
      </c>
      <c r="T24" s="28"/>
      <c r="U24" s="28"/>
      <c r="V24" s="28"/>
      <c r="W24" s="28"/>
      <c r="X24" s="27"/>
      <c r="Y24" s="27"/>
      <c r="Z24" s="27"/>
      <c r="AA24" s="27"/>
      <c r="AB24" s="27"/>
    </row>
    <row r="25" spans="1:28" s="2" customFormat="1" ht="18.75" hidden="1" x14ac:dyDescent="0.2">
      <c r="A25" s="44"/>
      <c r="B25" s="45" t="s">
        <v>89</v>
      </c>
      <c r="C25" s="212" t="s">
        <v>494</v>
      </c>
      <c r="D25" s="212" t="s">
        <v>494</v>
      </c>
      <c r="E25" s="212" t="s">
        <v>494</v>
      </c>
      <c r="F25" s="212" t="s">
        <v>494</v>
      </c>
      <c r="G25" s="212" t="s">
        <v>494</v>
      </c>
      <c r="H25" s="212" t="s">
        <v>494</v>
      </c>
      <c r="I25" s="212" t="s">
        <v>494</v>
      </c>
      <c r="J25" s="212" t="s">
        <v>494</v>
      </c>
      <c r="K25" s="212" t="s">
        <v>494</v>
      </c>
      <c r="L25" s="212" t="s">
        <v>494</v>
      </c>
      <c r="M25" s="212" t="s">
        <v>494</v>
      </c>
      <c r="N25" s="212" t="s">
        <v>494</v>
      </c>
      <c r="O25" s="212" t="s">
        <v>494</v>
      </c>
      <c r="P25" s="212" t="s">
        <v>494</v>
      </c>
      <c r="Q25" s="212" t="s">
        <v>494</v>
      </c>
      <c r="R25" s="212" t="s">
        <v>494</v>
      </c>
      <c r="S25" s="212" t="s">
        <v>494</v>
      </c>
      <c r="T25" s="28"/>
      <c r="U25" s="28"/>
      <c r="V25" s="28"/>
      <c r="W25" s="28"/>
      <c r="X25" s="27"/>
      <c r="Y25" s="27"/>
      <c r="Z25" s="27"/>
      <c r="AA25" s="27"/>
      <c r="AB25" s="27"/>
    </row>
    <row r="26" spans="1:28" s="2" customFormat="1" ht="18.75" hidden="1" x14ac:dyDescent="0.2">
      <c r="A26" s="44"/>
      <c r="B26" s="45" t="s">
        <v>89</v>
      </c>
      <c r="C26" s="212" t="s">
        <v>494</v>
      </c>
      <c r="D26" s="212" t="s">
        <v>494</v>
      </c>
      <c r="E26" s="212" t="s">
        <v>494</v>
      </c>
      <c r="F26" s="212" t="s">
        <v>494</v>
      </c>
      <c r="G26" s="212" t="s">
        <v>494</v>
      </c>
      <c r="H26" s="212" t="s">
        <v>494</v>
      </c>
      <c r="I26" s="212" t="s">
        <v>494</v>
      </c>
      <c r="J26" s="212" t="s">
        <v>494</v>
      </c>
      <c r="K26" s="212" t="s">
        <v>494</v>
      </c>
      <c r="L26" s="212" t="s">
        <v>494</v>
      </c>
      <c r="M26" s="212" t="s">
        <v>494</v>
      </c>
      <c r="N26" s="212" t="s">
        <v>494</v>
      </c>
      <c r="O26" s="212" t="s">
        <v>494</v>
      </c>
      <c r="P26" s="212" t="s">
        <v>494</v>
      </c>
      <c r="Q26" s="212" t="s">
        <v>494</v>
      </c>
      <c r="R26" s="212" t="s">
        <v>494</v>
      </c>
      <c r="S26" s="212" t="s">
        <v>494</v>
      </c>
      <c r="T26" s="28"/>
      <c r="U26" s="28"/>
      <c r="V26" s="28"/>
      <c r="W26" s="28"/>
      <c r="X26" s="27"/>
      <c r="Y26" s="27"/>
      <c r="Z26" s="27"/>
      <c r="AA26" s="27"/>
      <c r="AB26" s="27"/>
    </row>
    <row r="27" spans="1:28" s="2" customFormat="1" ht="18.75" hidden="1" x14ac:dyDescent="0.2">
      <c r="A27" s="44"/>
      <c r="B27" s="45" t="s">
        <v>89</v>
      </c>
      <c r="C27" s="212" t="s">
        <v>494</v>
      </c>
      <c r="D27" s="212" t="s">
        <v>494</v>
      </c>
      <c r="E27" s="212" t="s">
        <v>494</v>
      </c>
      <c r="F27" s="212" t="s">
        <v>494</v>
      </c>
      <c r="G27" s="212" t="s">
        <v>494</v>
      </c>
      <c r="H27" s="212" t="s">
        <v>494</v>
      </c>
      <c r="I27" s="212" t="s">
        <v>494</v>
      </c>
      <c r="J27" s="212" t="s">
        <v>494</v>
      </c>
      <c r="K27" s="212" t="s">
        <v>494</v>
      </c>
      <c r="L27" s="212" t="s">
        <v>494</v>
      </c>
      <c r="M27" s="212" t="s">
        <v>494</v>
      </c>
      <c r="N27" s="212" t="s">
        <v>494</v>
      </c>
      <c r="O27" s="212" t="s">
        <v>494</v>
      </c>
      <c r="P27" s="212" t="s">
        <v>494</v>
      </c>
      <c r="Q27" s="212" t="s">
        <v>494</v>
      </c>
      <c r="R27" s="212" t="s">
        <v>494</v>
      </c>
      <c r="S27" s="212" t="s">
        <v>494</v>
      </c>
      <c r="T27" s="28"/>
      <c r="U27" s="28"/>
      <c r="V27" s="28"/>
      <c r="W27" s="28"/>
      <c r="X27" s="27"/>
      <c r="Y27" s="27"/>
      <c r="Z27" s="27"/>
      <c r="AA27" s="27"/>
      <c r="AB27" s="27"/>
    </row>
    <row r="28" spans="1:28" s="2" customFormat="1" ht="18.75" hidden="1" x14ac:dyDescent="0.2">
      <c r="A28" s="30" t="s">
        <v>0</v>
      </c>
      <c r="B28" s="30" t="s">
        <v>0</v>
      </c>
      <c r="C28" s="212" t="s">
        <v>494</v>
      </c>
      <c r="D28" s="212" t="s">
        <v>494</v>
      </c>
      <c r="E28" s="212" t="s">
        <v>494</v>
      </c>
      <c r="F28" s="212" t="s">
        <v>494</v>
      </c>
      <c r="G28" s="212" t="s">
        <v>494</v>
      </c>
      <c r="H28" s="212" t="s">
        <v>494</v>
      </c>
      <c r="I28" s="212" t="s">
        <v>494</v>
      </c>
      <c r="J28" s="212" t="s">
        <v>494</v>
      </c>
      <c r="K28" s="212" t="s">
        <v>494</v>
      </c>
      <c r="L28" s="212" t="s">
        <v>494</v>
      </c>
      <c r="M28" s="212" t="s">
        <v>494</v>
      </c>
      <c r="N28" s="212" t="s">
        <v>494</v>
      </c>
      <c r="O28" s="212" t="s">
        <v>494</v>
      </c>
      <c r="P28" s="212" t="s">
        <v>494</v>
      </c>
      <c r="Q28" s="212" t="s">
        <v>494</v>
      </c>
      <c r="R28" s="212" t="s">
        <v>494</v>
      </c>
      <c r="S28" s="212" t="s">
        <v>494</v>
      </c>
      <c r="T28" s="28"/>
      <c r="U28" s="28"/>
      <c r="V28" s="28"/>
      <c r="W28" s="28"/>
      <c r="X28" s="27"/>
      <c r="Y28" s="27"/>
      <c r="Z28" s="27"/>
      <c r="AA28" s="27"/>
      <c r="AB28" s="27"/>
    </row>
    <row r="29" spans="1:28" ht="20.25" customHeight="1" x14ac:dyDescent="0.25">
      <c r="A29" s="133"/>
      <c r="B29" s="45" t="s">
        <v>334</v>
      </c>
      <c r="C29" s="212" t="s">
        <v>494</v>
      </c>
      <c r="D29" s="212" t="s">
        <v>494</v>
      </c>
      <c r="E29" s="212" t="s">
        <v>494</v>
      </c>
      <c r="F29" s="212" t="s">
        <v>494</v>
      </c>
      <c r="G29" s="212" t="s">
        <v>494</v>
      </c>
      <c r="H29" s="212" t="s">
        <v>494</v>
      </c>
      <c r="I29" s="212" t="s">
        <v>494</v>
      </c>
      <c r="J29" s="212" t="s">
        <v>494</v>
      </c>
      <c r="K29" s="212" t="s">
        <v>494</v>
      </c>
      <c r="L29" s="212" t="s">
        <v>494</v>
      </c>
      <c r="M29" s="212" t="s">
        <v>494</v>
      </c>
      <c r="N29" s="212" t="s">
        <v>494</v>
      </c>
      <c r="O29" s="212" t="s">
        <v>494</v>
      </c>
      <c r="P29" s="212" t="s">
        <v>494</v>
      </c>
      <c r="Q29" s="212" t="s">
        <v>494</v>
      </c>
      <c r="R29" s="212" t="s">
        <v>494</v>
      </c>
      <c r="S29" s="212" t="s">
        <v>494</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N21" sqref="N21:O22"/>
    </sheetView>
  </sheetViews>
  <sheetFormatPr defaultColWidth="10.7109375" defaultRowHeight="15.75" x14ac:dyDescent="0.25"/>
  <cols>
    <col min="1" max="1" width="9.5703125" style="49" customWidth="1"/>
    <col min="2" max="3" width="12.7109375" style="49" customWidth="1"/>
    <col min="4" max="4" width="19" style="49" customWidth="1"/>
    <col min="5" max="5" width="11.140625" style="49" customWidth="1"/>
    <col min="6" max="6" width="11" style="49" customWidth="1"/>
    <col min="7" max="7" width="12.140625" style="49" customWidth="1"/>
    <col min="8" max="8" width="12.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_2025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10</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7" t="str">
        <f>'1. паспорт местоположение'!A9:C9</f>
        <v>Общества с ограниченной ответственностью "КЭС Оренбуржья"</v>
      </c>
      <c r="B10" s="228"/>
      <c r="C10" s="228"/>
      <c r="D10" s="228"/>
      <c r="E10" s="228"/>
      <c r="F10" s="228"/>
      <c r="G10" s="228"/>
      <c r="H10" s="228"/>
      <c r="I10" s="228"/>
      <c r="J10" s="228"/>
      <c r="K10" s="228"/>
      <c r="L10" s="228"/>
      <c r="M10" s="228"/>
      <c r="N10" s="228"/>
      <c r="O10" s="228"/>
      <c r="P10" s="228"/>
      <c r="Q10" s="228"/>
      <c r="R10" s="228"/>
      <c r="S10" s="228"/>
      <c r="T10" s="228"/>
    </row>
    <row r="11" spans="1:20" s="10" customFormat="1" ht="18.75" customHeight="1" x14ac:dyDescent="0.2">
      <c r="A11" s="223" t="s">
        <v>9</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7" t="str">
        <f>'1. паспорт местоположение'!A12:C12</f>
        <v>Р_КЭС_56_04_0001</v>
      </c>
      <c r="B13" s="227"/>
      <c r="C13" s="227"/>
      <c r="D13" s="227"/>
      <c r="E13" s="227"/>
      <c r="F13" s="227"/>
      <c r="G13" s="227"/>
      <c r="H13" s="227"/>
      <c r="I13" s="227"/>
      <c r="J13" s="227"/>
      <c r="K13" s="227"/>
      <c r="L13" s="227"/>
      <c r="M13" s="227"/>
      <c r="N13" s="227"/>
      <c r="O13" s="227"/>
      <c r="P13" s="227"/>
      <c r="Q13" s="227"/>
      <c r="R13" s="227"/>
      <c r="S13" s="227"/>
      <c r="T13" s="227"/>
    </row>
    <row r="14" spans="1:20" s="10" customFormat="1" ht="18.75" customHeight="1" x14ac:dyDescent="0.2">
      <c r="A14" s="223" t="s">
        <v>8</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2"/>
      <c r="B15" s="232"/>
      <c r="C15" s="232"/>
      <c r="D15" s="232"/>
      <c r="E15" s="232"/>
      <c r="F15" s="232"/>
      <c r="G15" s="232"/>
      <c r="H15" s="232"/>
      <c r="I15" s="232"/>
      <c r="J15" s="232"/>
      <c r="K15" s="232"/>
      <c r="L15" s="232"/>
      <c r="M15" s="232"/>
      <c r="N15" s="232"/>
      <c r="O15" s="232"/>
      <c r="P15" s="232"/>
      <c r="Q15" s="232"/>
      <c r="R15" s="232"/>
      <c r="S15" s="232"/>
      <c r="T15" s="232"/>
    </row>
    <row r="16" spans="1:20" s="2" customFormat="1" ht="38.25" customHeight="1" x14ac:dyDescent="0.2">
      <c r="A16" s="229" t="str">
        <f>'1. паспорт местоположение'!A15:C15</f>
        <v>Приобретение передвижной электротехнической лаборатории, Оренбургская обл., г. Оренбург</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3" t="s">
        <v>7</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0"/>
      <c r="B18" s="230"/>
      <c r="C18" s="230"/>
      <c r="D18" s="230"/>
      <c r="E18" s="230"/>
      <c r="F18" s="230"/>
      <c r="G18" s="230"/>
      <c r="H18" s="230"/>
      <c r="I18" s="230"/>
      <c r="J18" s="230"/>
      <c r="K18" s="230"/>
      <c r="L18" s="230"/>
      <c r="M18" s="230"/>
      <c r="N18" s="230"/>
      <c r="O18" s="230"/>
      <c r="P18" s="230"/>
      <c r="Q18" s="230"/>
      <c r="R18" s="230"/>
      <c r="S18" s="230"/>
      <c r="T18" s="230"/>
    </row>
    <row r="19" spans="1:113" s="2" customFormat="1" ht="15" customHeight="1" x14ac:dyDescent="0.2">
      <c r="A19" s="225" t="s">
        <v>451</v>
      </c>
      <c r="B19" s="225"/>
      <c r="C19" s="225"/>
      <c r="D19" s="225"/>
      <c r="E19" s="225"/>
      <c r="F19" s="225"/>
      <c r="G19" s="225"/>
      <c r="H19" s="225"/>
      <c r="I19" s="225"/>
      <c r="J19" s="225"/>
      <c r="K19" s="225"/>
      <c r="L19" s="225"/>
      <c r="M19" s="225"/>
      <c r="N19" s="225"/>
      <c r="O19" s="225"/>
      <c r="P19" s="225"/>
      <c r="Q19" s="225"/>
      <c r="R19" s="225"/>
      <c r="S19" s="225"/>
      <c r="T19" s="225"/>
    </row>
    <row r="20" spans="1:113" s="57"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113" ht="46.5" customHeight="1" x14ac:dyDescent="0.25">
      <c r="A21" s="241" t="s">
        <v>6</v>
      </c>
      <c r="B21" s="244" t="s">
        <v>226</v>
      </c>
      <c r="C21" s="245"/>
      <c r="D21" s="248" t="s">
        <v>124</v>
      </c>
      <c r="E21" s="244" t="s">
        <v>479</v>
      </c>
      <c r="F21" s="245"/>
      <c r="G21" s="244" t="s">
        <v>246</v>
      </c>
      <c r="H21" s="245"/>
      <c r="I21" s="244" t="s">
        <v>123</v>
      </c>
      <c r="J21" s="245"/>
      <c r="K21" s="248" t="s">
        <v>122</v>
      </c>
      <c r="L21" s="244" t="s">
        <v>121</v>
      </c>
      <c r="M21" s="245"/>
      <c r="N21" s="244" t="s">
        <v>475</v>
      </c>
      <c r="O21" s="245"/>
      <c r="P21" s="248" t="s">
        <v>120</v>
      </c>
      <c r="Q21" s="237" t="s">
        <v>119</v>
      </c>
      <c r="R21" s="238"/>
      <c r="S21" s="237" t="s">
        <v>118</v>
      </c>
      <c r="T21" s="239"/>
    </row>
    <row r="22" spans="1:113" ht="204.75" customHeight="1" x14ac:dyDescent="0.25">
      <c r="A22" s="242"/>
      <c r="B22" s="246"/>
      <c r="C22" s="247"/>
      <c r="D22" s="251"/>
      <c r="E22" s="246"/>
      <c r="F22" s="247"/>
      <c r="G22" s="246"/>
      <c r="H22" s="247"/>
      <c r="I22" s="246"/>
      <c r="J22" s="247"/>
      <c r="K22" s="249"/>
      <c r="L22" s="246"/>
      <c r="M22" s="247"/>
      <c r="N22" s="246"/>
      <c r="O22" s="247"/>
      <c r="P22" s="249"/>
      <c r="Q22" s="101" t="s">
        <v>117</v>
      </c>
      <c r="R22" s="101" t="s">
        <v>450</v>
      </c>
      <c r="S22" s="101" t="s">
        <v>116</v>
      </c>
      <c r="T22" s="101" t="s">
        <v>115</v>
      </c>
    </row>
    <row r="23" spans="1:113" ht="51.75" customHeight="1" x14ac:dyDescent="0.25">
      <c r="A23" s="243"/>
      <c r="B23" s="167" t="s">
        <v>113</v>
      </c>
      <c r="C23" s="167" t="s">
        <v>114</v>
      </c>
      <c r="D23" s="249"/>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01" t="s">
        <v>113</v>
      </c>
      <c r="R23" s="101" t="s">
        <v>113</v>
      </c>
      <c r="S23" s="101" t="s">
        <v>113</v>
      </c>
      <c r="T23" s="101" t="s">
        <v>113</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x14ac:dyDescent="0.25">
      <c r="A25" s="58">
        <v>1</v>
      </c>
      <c r="B25" s="58" t="s">
        <v>494</v>
      </c>
      <c r="C25" s="58" t="s">
        <v>494</v>
      </c>
      <c r="D25" s="58" t="s">
        <v>494</v>
      </c>
      <c r="E25" s="58" t="s">
        <v>494</v>
      </c>
      <c r="F25" s="58" t="s">
        <v>494</v>
      </c>
      <c r="G25" s="58" t="s">
        <v>494</v>
      </c>
      <c r="H25" s="58" t="s">
        <v>494</v>
      </c>
      <c r="I25" s="58" t="s">
        <v>494</v>
      </c>
      <c r="J25" s="58" t="s">
        <v>494</v>
      </c>
      <c r="K25" s="58" t="s">
        <v>494</v>
      </c>
      <c r="L25" s="58" t="s">
        <v>494</v>
      </c>
      <c r="M25" s="58" t="s">
        <v>494</v>
      </c>
      <c r="N25" s="58" t="s">
        <v>494</v>
      </c>
      <c r="O25" s="58" t="s">
        <v>494</v>
      </c>
      <c r="P25" s="58" t="s">
        <v>494</v>
      </c>
      <c r="Q25" s="58" t="s">
        <v>494</v>
      </c>
      <c r="R25" s="58" t="s">
        <v>494</v>
      </c>
      <c r="S25" s="58" t="s">
        <v>494</v>
      </c>
      <c r="T25" s="58" t="s">
        <v>494</v>
      </c>
    </row>
    <row r="26" spans="1:113" x14ac:dyDescent="0.25">
      <c r="A26" s="58"/>
      <c r="B26" s="58"/>
      <c r="C26" s="58"/>
      <c r="D26" s="178"/>
      <c r="E26" s="178"/>
      <c r="F26" s="178"/>
      <c r="G26" s="58"/>
      <c r="H26" s="58"/>
      <c r="I26" s="58"/>
      <c r="J26" s="58"/>
      <c r="K26" s="58"/>
      <c r="L26" s="58"/>
      <c r="M26" s="58"/>
      <c r="N26" s="58"/>
      <c r="O26" s="58"/>
      <c r="P26" s="58"/>
      <c r="Q26" s="106"/>
      <c r="R26" s="106"/>
      <c r="S26" s="106"/>
      <c r="T26" s="106"/>
    </row>
    <row r="27" spans="1:113" ht="3" customHeight="1" x14ac:dyDescent="0.25"/>
    <row r="28" spans="1:113" s="55" customFormat="1" ht="12.75" x14ac:dyDescent="0.2">
      <c r="A28" s="55">
        <v>1</v>
      </c>
      <c r="B28" s="56"/>
      <c r="C28" s="56"/>
      <c r="K28" s="56"/>
    </row>
    <row r="29" spans="1:113" s="55" customFormat="1" x14ac:dyDescent="0.25">
      <c r="B29" s="53" t="s">
        <v>112</v>
      </c>
      <c r="C29" s="53"/>
      <c r="D29" s="53"/>
      <c r="E29" s="53"/>
      <c r="F29" s="53"/>
      <c r="G29" s="53"/>
      <c r="H29" s="53"/>
      <c r="I29" s="53"/>
      <c r="J29" s="53"/>
      <c r="K29" s="53"/>
      <c r="L29" s="53"/>
      <c r="M29" s="53"/>
      <c r="N29" s="53"/>
      <c r="O29" s="53"/>
      <c r="P29" s="53"/>
      <c r="Q29" s="53"/>
      <c r="R29" s="53"/>
    </row>
    <row r="30" spans="1:113" x14ac:dyDescent="0.25">
      <c r="B30" s="250" t="s">
        <v>485</v>
      </c>
      <c r="C30" s="250"/>
      <c r="D30" s="250"/>
      <c r="E30" s="250"/>
      <c r="F30" s="250"/>
      <c r="G30" s="250"/>
      <c r="H30" s="250"/>
      <c r="I30" s="250"/>
      <c r="J30" s="250"/>
      <c r="K30" s="250"/>
      <c r="L30" s="250"/>
      <c r="M30" s="250"/>
      <c r="N30" s="250"/>
      <c r="O30" s="250"/>
      <c r="P30" s="250"/>
      <c r="Q30" s="250"/>
      <c r="R30" s="250"/>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449</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111</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110</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103</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1" width="10.7109375" style="49"/>
    <col min="2" max="2" width="16.140625" style="49" customWidth="1"/>
    <col min="3" max="3" width="13.14062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14"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2.5703125" style="49" customWidth="1"/>
    <col min="23" max="23" width="13"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26" t="s">
        <v>10</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27" t="s">
        <v>515</v>
      </c>
      <c r="F9" s="227"/>
      <c r="G9" s="227"/>
      <c r="H9" s="227"/>
      <c r="I9" s="227"/>
      <c r="J9" s="227"/>
      <c r="K9" s="227"/>
      <c r="L9" s="227"/>
      <c r="M9" s="227"/>
      <c r="N9" s="227"/>
      <c r="O9" s="227"/>
      <c r="P9" s="227"/>
      <c r="Q9" s="227"/>
      <c r="R9" s="227"/>
      <c r="S9" s="227"/>
      <c r="T9" s="227"/>
      <c r="U9" s="227"/>
      <c r="V9" s="227"/>
      <c r="W9" s="227"/>
      <c r="X9" s="227"/>
      <c r="Y9" s="227"/>
    </row>
    <row r="10" spans="1:27" s="10" customFormat="1" ht="18.75" customHeight="1" x14ac:dyDescent="0.2">
      <c r="E10" s="223" t="s">
        <v>9</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9" t="str">
        <f>'1. паспорт местоположение'!A12:C12</f>
        <v>Р_КЭС_56_04_0001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row>
    <row r="13" spans="1:27" s="10" customFormat="1" ht="18.75" customHeight="1" x14ac:dyDescent="0.2">
      <c r="E13" s="223" t="s">
        <v>8</v>
      </c>
      <c r="F13" s="223"/>
      <c r="G13" s="223"/>
      <c r="H13" s="223"/>
      <c r="I13" s="223"/>
      <c r="J13" s="223"/>
      <c r="K13" s="223"/>
      <c r="L13" s="223"/>
      <c r="M13" s="223"/>
      <c r="N13" s="223"/>
      <c r="O13" s="223"/>
      <c r="P13" s="223"/>
      <c r="Q13" s="223"/>
      <c r="R13" s="223"/>
      <c r="S13" s="223"/>
      <c r="T13" s="223"/>
      <c r="U13" s="223"/>
      <c r="V13" s="223"/>
      <c r="W13" s="223"/>
      <c r="X13" s="223"/>
      <c r="Y13" s="2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6.75" customHeight="1" x14ac:dyDescent="0.2">
      <c r="A15" s="229" t="str">
        <f>'1. паспорт местоположение'!A15:C15</f>
        <v>Приобретение передвижной электротехнической лаборатории, Оренбургская обл., г. Оренбург</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row>
    <row r="16" spans="1:27" s="2" customFormat="1" ht="15" customHeight="1" x14ac:dyDescent="0.2">
      <c r="E16" s="223" t="s">
        <v>7</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453</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7" customFormat="1" ht="21" customHeight="1" x14ac:dyDescent="0.25"/>
    <row r="21" spans="1:27" ht="45.75" customHeight="1" x14ac:dyDescent="0.25">
      <c r="A21" s="252" t="s">
        <v>6</v>
      </c>
      <c r="B21" s="254" t="s">
        <v>460</v>
      </c>
      <c r="C21" s="255"/>
      <c r="D21" s="254" t="s">
        <v>462</v>
      </c>
      <c r="E21" s="255"/>
      <c r="F21" s="237" t="s">
        <v>96</v>
      </c>
      <c r="G21" s="239"/>
      <c r="H21" s="239"/>
      <c r="I21" s="238"/>
      <c r="J21" s="252" t="s">
        <v>463</v>
      </c>
      <c r="K21" s="254" t="s">
        <v>464</v>
      </c>
      <c r="L21" s="255"/>
      <c r="M21" s="254" t="s">
        <v>465</v>
      </c>
      <c r="N21" s="255"/>
      <c r="O21" s="254" t="s">
        <v>452</v>
      </c>
      <c r="P21" s="255"/>
      <c r="Q21" s="254" t="s">
        <v>129</v>
      </c>
      <c r="R21" s="255"/>
      <c r="S21" s="252" t="s">
        <v>128</v>
      </c>
      <c r="T21" s="252" t="s">
        <v>466</v>
      </c>
      <c r="U21" s="252" t="s">
        <v>461</v>
      </c>
      <c r="V21" s="254" t="s">
        <v>127</v>
      </c>
      <c r="W21" s="255"/>
      <c r="X21" s="237" t="s">
        <v>119</v>
      </c>
      <c r="Y21" s="239"/>
      <c r="Z21" s="237" t="s">
        <v>118</v>
      </c>
      <c r="AA21" s="239"/>
    </row>
    <row r="22" spans="1:27" ht="216" customHeight="1" x14ac:dyDescent="0.25">
      <c r="A22" s="258"/>
      <c r="B22" s="256"/>
      <c r="C22" s="257"/>
      <c r="D22" s="256"/>
      <c r="E22" s="257"/>
      <c r="F22" s="237" t="s">
        <v>126</v>
      </c>
      <c r="G22" s="238"/>
      <c r="H22" s="237" t="s">
        <v>125</v>
      </c>
      <c r="I22" s="238"/>
      <c r="J22" s="253"/>
      <c r="K22" s="256"/>
      <c r="L22" s="257"/>
      <c r="M22" s="256"/>
      <c r="N22" s="257"/>
      <c r="O22" s="256"/>
      <c r="P22" s="257"/>
      <c r="Q22" s="256"/>
      <c r="R22" s="257"/>
      <c r="S22" s="253"/>
      <c r="T22" s="253"/>
      <c r="U22" s="253"/>
      <c r="V22" s="256"/>
      <c r="W22" s="257"/>
      <c r="X22" s="101" t="s">
        <v>117</v>
      </c>
      <c r="Y22" s="101" t="s">
        <v>450</v>
      </c>
      <c r="Z22" s="101" t="s">
        <v>116</v>
      </c>
      <c r="AA22" s="101" t="s">
        <v>115</v>
      </c>
    </row>
    <row r="23" spans="1:27" ht="60" customHeight="1" x14ac:dyDescent="0.25">
      <c r="A23" s="253"/>
      <c r="B23" s="165" t="s">
        <v>113</v>
      </c>
      <c r="C23" s="165"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68.25" customHeight="1" x14ac:dyDescent="0.25">
      <c r="A25" s="106">
        <v>1</v>
      </c>
      <c r="B25" s="176" t="s">
        <v>494</v>
      </c>
      <c r="C25" s="176" t="s">
        <v>494</v>
      </c>
      <c r="D25" s="176" t="s">
        <v>494</v>
      </c>
      <c r="E25" s="176" t="s">
        <v>494</v>
      </c>
      <c r="F25" s="176" t="s">
        <v>494</v>
      </c>
      <c r="G25" s="176" t="s">
        <v>494</v>
      </c>
      <c r="H25" s="176" t="s">
        <v>494</v>
      </c>
      <c r="I25" s="176" t="s">
        <v>494</v>
      </c>
      <c r="J25" s="176" t="s">
        <v>494</v>
      </c>
      <c r="K25" s="176" t="s">
        <v>494</v>
      </c>
      <c r="L25" s="176" t="s">
        <v>494</v>
      </c>
      <c r="M25" s="176" t="s">
        <v>494</v>
      </c>
      <c r="N25" s="176" t="s">
        <v>494</v>
      </c>
      <c r="O25" s="176" t="s">
        <v>494</v>
      </c>
      <c r="P25" s="176" t="s">
        <v>494</v>
      </c>
      <c r="Q25" s="176" t="s">
        <v>494</v>
      </c>
      <c r="R25" s="176" t="s">
        <v>494</v>
      </c>
      <c r="S25" s="176" t="s">
        <v>494</v>
      </c>
      <c r="T25" s="176" t="s">
        <v>494</v>
      </c>
      <c r="U25" s="176" t="s">
        <v>494</v>
      </c>
      <c r="V25" s="176" t="s">
        <v>494</v>
      </c>
      <c r="W25" s="176" t="s">
        <v>494</v>
      </c>
      <c r="X25" s="176" t="s">
        <v>494</v>
      </c>
      <c r="Y25" s="176" t="s">
        <v>494</v>
      </c>
      <c r="Z25" s="176" t="s">
        <v>494</v>
      </c>
      <c r="AA25" s="176" t="s">
        <v>494</v>
      </c>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70" zoomScaleSheetLayoutView="70" workbookViewId="0">
      <selection activeCell="D29" sqref="D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_2025  год</v>
      </c>
      <c r="B5" s="222"/>
      <c r="C5" s="22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15"/>
      <c r="E6" s="14"/>
      <c r="F6" s="14"/>
      <c r="G6" s="13"/>
    </row>
    <row r="7" spans="1:29" s="10" customFormat="1" ht="18.75" x14ac:dyDescent="0.2">
      <c r="A7" s="226" t="s">
        <v>10</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7" t="str">
        <f>'1. паспорт местоположение'!A9:C9</f>
        <v>Общества с ограниченной ответственностью "КЭС Оренбуржья"</v>
      </c>
      <c r="B9" s="227"/>
      <c r="C9" s="227"/>
      <c r="D9" s="6"/>
      <c r="E9" s="6"/>
      <c r="F9" s="6"/>
      <c r="G9" s="6"/>
      <c r="H9" s="11"/>
      <c r="I9" s="11"/>
      <c r="J9" s="11"/>
      <c r="K9" s="11"/>
      <c r="L9" s="11"/>
      <c r="M9" s="11"/>
      <c r="N9" s="11"/>
      <c r="O9" s="11"/>
      <c r="P9" s="11"/>
      <c r="Q9" s="11"/>
      <c r="R9" s="11"/>
      <c r="S9" s="11"/>
      <c r="T9" s="11"/>
      <c r="U9" s="11"/>
    </row>
    <row r="10" spans="1:29" s="10" customFormat="1" ht="18.75" x14ac:dyDescent="0.2">
      <c r="A10" s="223" t="s">
        <v>9</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7" t="str">
        <f>'1. паспорт местоположение'!A12:C12</f>
        <v>Р_КЭС_56_04_0001</v>
      </c>
      <c r="B12" s="228"/>
      <c r="C12" s="228"/>
      <c r="D12" s="6"/>
      <c r="E12" s="6"/>
      <c r="F12" s="6"/>
      <c r="G12" s="6"/>
      <c r="H12" s="11"/>
      <c r="I12" s="11"/>
      <c r="J12" s="11"/>
      <c r="K12" s="11"/>
      <c r="L12" s="11"/>
      <c r="M12" s="11"/>
      <c r="N12" s="11"/>
      <c r="O12" s="11"/>
      <c r="P12" s="11"/>
      <c r="Q12" s="11"/>
      <c r="R12" s="11"/>
      <c r="S12" s="11"/>
      <c r="T12" s="11"/>
      <c r="U12" s="11"/>
    </row>
    <row r="13" spans="1:29" s="10" customFormat="1" ht="18.75" x14ac:dyDescent="0.2">
      <c r="A13" s="223" t="s">
        <v>8</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2"/>
      <c r="B14" s="232"/>
      <c r="C14" s="232"/>
      <c r="D14" s="8"/>
      <c r="E14" s="8"/>
      <c r="F14" s="8"/>
      <c r="G14" s="8"/>
      <c r="H14" s="8"/>
      <c r="I14" s="8"/>
      <c r="J14" s="8"/>
      <c r="K14" s="8"/>
      <c r="L14" s="8"/>
      <c r="M14" s="8"/>
      <c r="N14" s="8"/>
      <c r="O14" s="8"/>
      <c r="P14" s="8"/>
      <c r="Q14" s="8"/>
      <c r="R14" s="8"/>
      <c r="S14" s="8"/>
      <c r="T14" s="8"/>
      <c r="U14" s="8"/>
    </row>
    <row r="15" spans="1:29" s="2" customFormat="1" ht="52.5" customHeight="1" x14ac:dyDescent="0.2">
      <c r="A15" s="229" t="str">
        <f>'1. паспорт местоположение'!A15:C15</f>
        <v>Приобретение передвижной электротехнической лаборатории, Оренбургская обл., г. Оренбург</v>
      </c>
      <c r="B15" s="227"/>
      <c r="C15" s="227"/>
      <c r="D15" s="6"/>
      <c r="E15" s="6"/>
      <c r="F15" s="6"/>
      <c r="G15" s="6"/>
      <c r="H15" s="6"/>
      <c r="I15" s="6"/>
      <c r="J15" s="6"/>
      <c r="K15" s="6"/>
      <c r="L15" s="6"/>
      <c r="M15" s="6"/>
      <c r="N15" s="6"/>
      <c r="O15" s="6"/>
      <c r="P15" s="6"/>
      <c r="Q15" s="6"/>
      <c r="R15" s="6"/>
      <c r="S15" s="6"/>
      <c r="T15" s="6"/>
      <c r="U15" s="6"/>
    </row>
    <row r="16" spans="1:29" s="2" customFormat="1" ht="15" customHeight="1" x14ac:dyDescent="0.2">
      <c r="A16" s="223" t="s">
        <v>7</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0"/>
      <c r="B17" s="230"/>
      <c r="C17" s="230"/>
      <c r="D17" s="3"/>
      <c r="E17" s="3"/>
      <c r="F17" s="3"/>
      <c r="G17" s="3"/>
      <c r="H17" s="3"/>
      <c r="I17" s="3"/>
      <c r="J17" s="3"/>
      <c r="K17" s="3"/>
      <c r="L17" s="3"/>
      <c r="M17" s="3"/>
      <c r="N17" s="3"/>
      <c r="O17" s="3"/>
      <c r="P17" s="3"/>
      <c r="Q17" s="3"/>
      <c r="R17" s="3"/>
    </row>
    <row r="18" spans="1:21" s="2" customFormat="1" ht="27.75" customHeight="1" x14ac:dyDescent="0.2">
      <c r="A18" s="224" t="s">
        <v>445</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8" t="s">
        <v>67</v>
      </c>
      <c r="C20" s="37"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84.75" customHeight="1" x14ac:dyDescent="0.2">
      <c r="A22" s="24" t="s">
        <v>65</v>
      </c>
      <c r="B22" s="30" t="s">
        <v>458</v>
      </c>
      <c r="C22" s="208" t="s">
        <v>505</v>
      </c>
      <c r="D22" s="29"/>
      <c r="E22" s="29"/>
      <c r="F22" s="28"/>
      <c r="G22" s="28"/>
      <c r="H22" s="28"/>
      <c r="I22" s="28"/>
      <c r="J22" s="28"/>
      <c r="K22" s="28"/>
      <c r="L22" s="28"/>
      <c r="M22" s="28"/>
      <c r="N22" s="28"/>
      <c r="O22" s="28"/>
      <c r="P22" s="28"/>
      <c r="Q22" s="27"/>
      <c r="R22" s="27"/>
      <c r="S22" s="27"/>
      <c r="T22" s="27"/>
      <c r="U22" s="27"/>
    </row>
    <row r="23" spans="1:21" ht="79.5" customHeight="1" x14ac:dyDescent="0.25">
      <c r="A23" s="24" t="s">
        <v>64</v>
      </c>
      <c r="B23" s="26" t="s">
        <v>61</v>
      </c>
      <c r="C23" s="37" t="s">
        <v>500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477</v>
      </c>
      <c r="C24" s="37" t="s">
        <v>494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478</v>
      </c>
      <c r="C25" s="217">
        <f>'1. паспорт местоположение'!C48</f>
        <v>16.204000000000001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37" t="s">
        <v>494</v>
      </c>
      <c r="D26" s="23"/>
      <c r="E26" s="23"/>
      <c r="F26" s="23"/>
      <c r="G26" s="23"/>
      <c r="H26" s="23"/>
      <c r="I26" s="23"/>
      <c r="J26" s="23"/>
      <c r="K26" s="23"/>
      <c r="L26" s="23"/>
      <c r="M26" s="23"/>
      <c r="N26" s="23"/>
      <c r="O26" s="23"/>
      <c r="P26" s="23"/>
      <c r="Q26" s="23"/>
      <c r="R26" s="23"/>
      <c r="S26" s="23"/>
      <c r="T26" s="23"/>
      <c r="U26" s="23"/>
    </row>
    <row r="27" spans="1:21" ht="99" customHeight="1" x14ac:dyDescent="0.25">
      <c r="A27" s="24" t="s">
        <v>59</v>
      </c>
      <c r="B27" s="26" t="s">
        <v>459</v>
      </c>
      <c r="C27" s="37" t="s">
        <v>504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7">
        <v>2027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7">
        <v>2027</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7" t="s">
        <v>496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70" zoomScaleNormal="80" zoomScaleSheetLayoutView="7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3" t="s">
        <v>11</v>
      </c>
    </row>
    <row r="3" spans="1:28" ht="18.75" x14ac:dyDescent="0.3">
      <c r="Z3" s="13" t="s">
        <v>68</v>
      </c>
    </row>
    <row r="4" spans="1:28" ht="18.75" customHeight="1" x14ac:dyDescent="0.25">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62"/>
      <c r="AB6" s="162"/>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62"/>
      <c r="AB7" s="162"/>
    </row>
    <row r="8" spans="1:28" ht="15.75" x14ac:dyDescent="0.25">
      <c r="A8" s="227" t="str">
        <f>'1. паспорт местоположение'!A9:C9</f>
        <v>Общества с ограниченной ответственностью "КЭС Оренбуржья"</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163"/>
      <c r="AB8" s="163"/>
    </row>
    <row r="9" spans="1:28" ht="15.75"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64"/>
      <c r="AB9" s="164"/>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62"/>
      <c r="AB10" s="162"/>
    </row>
    <row r="11" spans="1:28" ht="15.75" x14ac:dyDescent="0.25">
      <c r="A11" s="227" t="str">
        <f>'1. паспорт местоположение'!A12:C12</f>
        <v>Р_КЭС_56_04_0001</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63"/>
      <c r="AB11" s="163"/>
    </row>
    <row r="12" spans="1:28" ht="15.75"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64"/>
      <c r="AB12" s="164"/>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9"/>
      <c r="AB13" s="9"/>
    </row>
    <row r="14" spans="1:28" ht="39.75" customHeight="1" x14ac:dyDescent="0.25">
      <c r="A14" s="229" t="str">
        <f>'1. паспорт местоположение'!A15:C15</f>
        <v>Приобретение передвижной электротехнической лаборатории, Оренбургская обл.,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63"/>
      <c r="AB14" s="163"/>
    </row>
    <row r="15" spans="1:28" ht="15.75"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64"/>
      <c r="AB15" s="164"/>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172"/>
      <c r="AB16" s="172"/>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72"/>
      <c r="AB17" s="172"/>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172"/>
      <c r="AB18" s="172"/>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172"/>
      <c r="AB19" s="172"/>
    </row>
    <row r="20" spans="1:28"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173"/>
      <c r="AB20" s="173"/>
    </row>
    <row r="21" spans="1:28"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173"/>
      <c r="AB21" s="173"/>
    </row>
    <row r="22" spans="1:28" x14ac:dyDescent="0.25">
      <c r="A22" s="261" t="s">
        <v>476</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74"/>
      <c r="AB22" s="174"/>
    </row>
    <row r="23" spans="1:28" ht="32.25" customHeight="1" x14ac:dyDescent="0.25">
      <c r="A23" s="263" t="s">
        <v>332</v>
      </c>
      <c r="B23" s="264"/>
      <c r="C23" s="264"/>
      <c r="D23" s="264"/>
      <c r="E23" s="264"/>
      <c r="F23" s="264"/>
      <c r="G23" s="264"/>
      <c r="H23" s="264"/>
      <c r="I23" s="264"/>
      <c r="J23" s="264"/>
      <c r="K23" s="264"/>
      <c r="L23" s="265"/>
      <c r="M23" s="262" t="s">
        <v>333</v>
      </c>
      <c r="N23" s="262"/>
      <c r="O23" s="262"/>
      <c r="P23" s="262"/>
      <c r="Q23" s="262"/>
      <c r="R23" s="262"/>
      <c r="S23" s="262"/>
      <c r="T23" s="262"/>
      <c r="U23" s="262"/>
      <c r="V23" s="262"/>
      <c r="W23" s="262"/>
      <c r="X23" s="262"/>
      <c r="Y23" s="262"/>
      <c r="Z23" s="262"/>
    </row>
    <row r="24" spans="1:28" ht="151.5" customHeight="1" x14ac:dyDescent="0.25">
      <c r="A24" s="98" t="s">
        <v>237</v>
      </c>
      <c r="B24" s="99" t="s">
        <v>244</v>
      </c>
      <c r="C24" s="98" t="s">
        <v>326</v>
      </c>
      <c r="D24" s="98" t="s">
        <v>238</v>
      </c>
      <c r="E24" s="98" t="s">
        <v>327</v>
      </c>
      <c r="F24" s="98" t="s">
        <v>329</v>
      </c>
      <c r="G24" s="98" t="s">
        <v>328</v>
      </c>
      <c r="H24" s="98" t="s">
        <v>239</v>
      </c>
      <c r="I24" s="98" t="s">
        <v>330</v>
      </c>
      <c r="J24" s="98" t="s">
        <v>245</v>
      </c>
      <c r="K24" s="99" t="s">
        <v>243</v>
      </c>
      <c r="L24" s="99" t="s">
        <v>240</v>
      </c>
      <c r="M24" s="100" t="s">
        <v>252</v>
      </c>
      <c r="N24" s="99" t="s">
        <v>487</v>
      </c>
      <c r="O24" s="98" t="s">
        <v>250</v>
      </c>
      <c r="P24" s="98" t="s">
        <v>251</v>
      </c>
      <c r="Q24" s="98" t="s">
        <v>249</v>
      </c>
      <c r="R24" s="98" t="s">
        <v>239</v>
      </c>
      <c r="S24" s="98" t="s">
        <v>248</v>
      </c>
      <c r="T24" s="98" t="s">
        <v>247</v>
      </c>
      <c r="U24" s="98" t="s">
        <v>325</v>
      </c>
      <c r="V24" s="98" t="s">
        <v>249</v>
      </c>
      <c r="W24" s="107" t="s">
        <v>242</v>
      </c>
      <c r="X24" s="107" t="s">
        <v>254</v>
      </c>
      <c r="Y24" s="107" t="s">
        <v>255</v>
      </c>
      <c r="Z24" s="109" t="s">
        <v>253</v>
      </c>
    </row>
    <row r="25" spans="1:28" ht="16.5" customHeight="1" x14ac:dyDescent="0.25">
      <c r="A25" s="98">
        <v>1</v>
      </c>
      <c r="B25" s="99">
        <v>2</v>
      </c>
      <c r="C25" s="98">
        <v>3</v>
      </c>
      <c r="D25" s="99">
        <v>4</v>
      </c>
      <c r="E25" s="98">
        <v>5</v>
      </c>
      <c r="F25" s="99">
        <v>6</v>
      </c>
      <c r="G25" s="98">
        <v>7</v>
      </c>
      <c r="H25" s="99">
        <v>8</v>
      </c>
      <c r="I25" s="98">
        <v>9</v>
      </c>
      <c r="J25" s="99">
        <v>10</v>
      </c>
      <c r="K25" s="175">
        <v>11</v>
      </c>
      <c r="L25" s="99">
        <v>12</v>
      </c>
      <c r="M25" s="175">
        <v>13</v>
      </c>
      <c r="N25" s="99">
        <v>14</v>
      </c>
      <c r="O25" s="175">
        <v>15</v>
      </c>
      <c r="P25" s="99">
        <v>16</v>
      </c>
      <c r="Q25" s="175">
        <v>17</v>
      </c>
      <c r="R25" s="99">
        <v>18</v>
      </c>
      <c r="S25" s="175">
        <v>19</v>
      </c>
      <c r="T25" s="99">
        <v>20</v>
      </c>
      <c r="U25" s="175">
        <v>21</v>
      </c>
      <c r="V25" s="99">
        <v>22</v>
      </c>
      <c r="W25" s="175">
        <v>23</v>
      </c>
      <c r="X25" s="99">
        <v>24</v>
      </c>
      <c r="Y25" s="175">
        <v>25</v>
      </c>
      <c r="Z25" s="99">
        <v>26</v>
      </c>
    </row>
    <row r="26" spans="1:28" ht="45.75" customHeight="1" x14ac:dyDescent="0.25">
      <c r="A26" s="179" t="s">
        <v>494</v>
      </c>
      <c r="B26" s="179" t="s">
        <v>494</v>
      </c>
      <c r="C26" s="179" t="s">
        <v>494</v>
      </c>
      <c r="D26" s="179" t="s">
        <v>494</v>
      </c>
      <c r="E26" s="179" t="s">
        <v>494</v>
      </c>
      <c r="F26" s="179" t="s">
        <v>494</v>
      </c>
      <c r="G26" s="179" t="s">
        <v>494</v>
      </c>
      <c r="H26" s="179" t="s">
        <v>494</v>
      </c>
      <c r="I26" s="179" t="s">
        <v>494</v>
      </c>
      <c r="J26" s="179" t="s">
        <v>494</v>
      </c>
      <c r="K26" s="179" t="s">
        <v>494</v>
      </c>
      <c r="L26" s="179" t="s">
        <v>494</v>
      </c>
      <c r="M26" s="179" t="s">
        <v>494</v>
      </c>
      <c r="N26" s="179" t="s">
        <v>494</v>
      </c>
      <c r="O26" s="179" t="s">
        <v>494</v>
      </c>
      <c r="P26" s="179" t="s">
        <v>494</v>
      </c>
      <c r="Q26" s="179" t="s">
        <v>494</v>
      </c>
      <c r="R26" s="179" t="s">
        <v>494</v>
      </c>
      <c r="S26" s="179" t="s">
        <v>494</v>
      </c>
      <c r="T26" s="179" t="s">
        <v>494</v>
      </c>
      <c r="U26" s="179" t="s">
        <v>494</v>
      </c>
      <c r="V26" s="179" t="s">
        <v>494</v>
      </c>
      <c r="W26" s="179" t="s">
        <v>494</v>
      </c>
      <c r="X26" s="179" t="s">
        <v>494</v>
      </c>
      <c r="Y26" s="179" t="s">
        <v>494</v>
      </c>
      <c r="Z26" s="179" t="s">
        <v>494</v>
      </c>
    </row>
    <row r="27" spans="1:28" ht="36.75" customHeight="1" x14ac:dyDescent="0.25">
      <c r="A27" s="179"/>
      <c r="B27" s="97"/>
      <c r="C27" s="95"/>
      <c r="D27" s="95"/>
      <c r="E27" s="95"/>
      <c r="F27" s="95"/>
      <c r="G27" s="95"/>
      <c r="H27" s="95"/>
      <c r="I27" s="95"/>
      <c r="J27" s="95"/>
      <c r="K27" s="94"/>
      <c r="L27" s="182"/>
      <c r="M27" s="96"/>
      <c r="N27" s="94"/>
      <c r="O27" s="94"/>
      <c r="P27" s="94"/>
      <c r="Q27" s="94"/>
      <c r="R27" s="94"/>
      <c r="S27" s="94"/>
      <c r="T27" s="94"/>
      <c r="U27" s="94"/>
      <c r="V27" s="94"/>
      <c r="W27" s="94"/>
      <c r="X27" s="94"/>
      <c r="Y27" s="94"/>
      <c r="Z27" s="94"/>
    </row>
    <row r="28" spans="1:28" ht="15.75" x14ac:dyDescent="0.25">
      <c r="A28" s="180"/>
      <c r="B28" s="97"/>
      <c r="C28" s="181"/>
      <c r="D28" s="95"/>
      <c r="E28" s="95"/>
      <c r="F28" s="95"/>
      <c r="G28" s="95"/>
      <c r="H28" s="95"/>
      <c r="I28" s="95"/>
      <c r="J28" s="95"/>
      <c r="K28" s="94"/>
      <c r="L28" s="183"/>
      <c r="M28" s="96"/>
      <c r="N28" s="197"/>
      <c r="O28" s="96"/>
      <c r="P28" s="96"/>
      <c r="Q28" s="96"/>
      <c r="R28" s="96"/>
      <c r="S28" s="96"/>
      <c r="T28" s="96"/>
      <c r="U28" s="96"/>
      <c r="V28" s="96"/>
      <c r="W28" s="96"/>
      <c r="X28" s="96"/>
      <c r="Y28" s="96"/>
      <c r="Z28" s="96"/>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171"/>
      <c r="Q5" s="171"/>
      <c r="R5" s="171"/>
      <c r="S5" s="171"/>
      <c r="T5" s="171"/>
      <c r="U5" s="171"/>
      <c r="V5" s="171"/>
      <c r="W5" s="171"/>
      <c r="X5" s="171"/>
      <c r="Y5" s="171"/>
      <c r="Z5" s="171"/>
      <c r="AA5" s="171"/>
      <c r="AB5" s="171"/>
    </row>
    <row r="6" spans="1:28" s="10" customFormat="1" ht="18.75" x14ac:dyDescent="0.3">
      <c r="A6" s="15"/>
      <c r="B6" s="15"/>
      <c r="L6" s="13"/>
    </row>
    <row r="7" spans="1:28" s="10" customFormat="1" ht="18.75" x14ac:dyDescent="0.2">
      <c r="A7" s="226" t="s">
        <v>10</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11"/>
      <c r="Q9" s="11"/>
      <c r="R9" s="11"/>
      <c r="S9" s="11"/>
      <c r="T9" s="11"/>
      <c r="U9" s="11"/>
      <c r="V9" s="11"/>
      <c r="W9" s="11"/>
      <c r="X9" s="11"/>
      <c r="Y9" s="11"/>
      <c r="Z9" s="11"/>
    </row>
    <row r="10" spans="1:28" s="10" customFormat="1" ht="18.75" x14ac:dyDescent="0.2">
      <c r="A10" s="223" t="s">
        <v>9</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7" t="str">
        <f>'1. паспорт местоположение'!A12:C12</f>
        <v>Р_КЭС_56_04_0001</v>
      </c>
      <c r="B12" s="228"/>
      <c r="C12" s="228"/>
      <c r="D12" s="228"/>
      <c r="E12" s="228"/>
      <c r="F12" s="228"/>
      <c r="G12" s="228"/>
      <c r="H12" s="228"/>
      <c r="I12" s="228"/>
      <c r="J12" s="228"/>
      <c r="K12" s="228"/>
      <c r="L12" s="228"/>
      <c r="M12" s="228"/>
      <c r="N12" s="228"/>
      <c r="O12" s="228"/>
      <c r="P12" s="11"/>
      <c r="Q12" s="11"/>
      <c r="R12" s="11"/>
      <c r="S12" s="11"/>
      <c r="T12" s="11"/>
      <c r="U12" s="11"/>
      <c r="V12" s="11"/>
      <c r="W12" s="11"/>
      <c r="X12" s="11"/>
      <c r="Y12" s="11"/>
      <c r="Z12" s="11"/>
    </row>
    <row r="13" spans="1:28" s="10" customFormat="1" ht="18.75" x14ac:dyDescent="0.2">
      <c r="A13" s="223" t="s">
        <v>8</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2"/>
      <c r="B14" s="232"/>
      <c r="C14" s="232"/>
      <c r="D14" s="232"/>
      <c r="E14" s="232"/>
      <c r="F14" s="232"/>
      <c r="G14" s="232"/>
      <c r="H14" s="232"/>
      <c r="I14" s="232"/>
      <c r="J14" s="232"/>
      <c r="K14" s="232"/>
      <c r="L14" s="232"/>
      <c r="M14" s="232"/>
      <c r="N14" s="232"/>
      <c r="O14" s="232"/>
      <c r="P14" s="8"/>
      <c r="Q14" s="8"/>
      <c r="R14" s="8"/>
      <c r="S14" s="8"/>
      <c r="T14" s="8"/>
      <c r="U14" s="8"/>
      <c r="V14" s="8"/>
      <c r="W14" s="8"/>
      <c r="X14" s="8"/>
      <c r="Y14" s="8"/>
      <c r="Z14" s="8"/>
    </row>
    <row r="15" spans="1:28" s="2" customFormat="1" ht="66" customHeight="1" x14ac:dyDescent="0.2">
      <c r="A15" s="229" t="str">
        <f>'1. паспорт местоположение'!A15:C15</f>
        <v>Приобретение передвижной электротехнической лаборатории, Оренбургская обл., г. Оренбург</v>
      </c>
      <c r="B15" s="227"/>
      <c r="C15" s="227"/>
      <c r="D15" s="227"/>
      <c r="E15" s="227"/>
      <c r="F15" s="227"/>
      <c r="G15" s="227"/>
      <c r="H15" s="227"/>
      <c r="I15" s="227"/>
      <c r="J15" s="227"/>
      <c r="K15" s="227"/>
      <c r="L15" s="227"/>
      <c r="M15" s="227"/>
      <c r="N15" s="227"/>
      <c r="O15" s="227"/>
      <c r="P15" s="6"/>
      <c r="Q15" s="6"/>
      <c r="R15" s="6"/>
      <c r="S15" s="6"/>
      <c r="T15" s="6"/>
      <c r="U15" s="6"/>
      <c r="V15" s="6"/>
      <c r="W15" s="6"/>
      <c r="X15" s="6"/>
      <c r="Y15" s="6"/>
      <c r="Z15" s="6"/>
    </row>
    <row r="16" spans="1:28" s="2" customFormat="1" ht="15" customHeight="1" x14ac:dyDescent="0.2">
      <c r="A16" s="223" t="s">
        <v>7</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0"/>
      <c r="B17" s="230"/>
      <c r="C17" s="230"/>
      <c r="D17" s="230"/>
      <c r="E17" s="230"/>
      <c r="F17" s="230"/>
      <c r="G17" s="230"/>
      <c r="H17" s="230"/>
      <c r="I17" s="230"/>
      <c r="J17" s="230"/>
      <c r="K17" s="230"/>
      <c r="L17" s="230"/>
      <c r="M17" s="230"/>
      <c r="N17" s="230"/>
      <c r="O17" s="230"/>
      <c r="P17" s="3"/>
      <c r="Q17" s="3"/>
      <c r="R17" s="3"/>
      <c r="S17" s="3"/>
      <c r="T17" s="3"/>
      <c r="U17" s="3"/>
      <c r="V17" s="3"/>
      <c r="W17" s="3"/>
    </row>
    <row r="18" spans="1:26" s="2" customFormat="1" ht="91.5" customHeight="1" x14ac:dyDescent="0.2">
      <c r="A18" s="266" t="s">
        <v>454</v>
      </c>
      <c r="B18" s="266"/>
      <c r="C18" s="266"/>
      <c r="D18" s="266"/>
      <c r="E18" s="266"/>
      <c r="F18" s="266"/>
      <c r="G18" s="266"/>
      <c r="H18" s="266"/>
      <c r="I18" s="266"/>
      <c r="J18" s="266"/>
      <c r="K18" s="266"/>
      <c r="L18" s="266"/>
      <c r="M18" s="266"/>
      <c r="N18" s="266"/>
      <c r="O18" s="266"/>
      <c r="P18" s="5"/>
      <c r="Q18" s="5"/>
      <c r="R18" s="5"/>
      <c r="S18" s="5"/>
      <c r="T18" s="5"/>
      <c r="U18" s="5"/>
      <c r="V18" s="5"/>
      <c r="W18" s="5"/>
      <c r="X18" s="5"/>
      <c r="Y18" s="5"/>
      <c r="Z18" s="5"/>
    </row>
    <row r="19" spans="1:26" s="2" customFormat="1" ht="78" customHeight="1" x14ac:dyDescent="0.2">
      <c r="A19" s="233" t="s">
        <v>6</v>
      </c>
      <c r="B19" s="233" t="s">
        <v>88</v>
      </c>
      <c r="C19" s="233" t="s">
        <v>87</v>
      </c>
      <c r="D19" s="233" t="s">
        <v>76</v>
      </c>
      <c r="E19" s="267" t="s">
        <v>86</v>
      </c>
      <c r="F19" s="268"/>
      <c r="G19" s="268"/>
      <c r="H19" s="268"/>
      <c r="I19" s="269"/>
      <c r="J19" s="233" t="s">
        <v>85</v>
      </c>
      <c r="K19" s="233"/>
      <c r="L19" s="233"/>
      <c r="M19" s="233"/>
      <c r="N19" s="233"/>
      <c r="O19" s="233"/>
      <c r="P19" s="3"/>
      <c r="Q19" s="3"/>
      <c r="R19" s="3"/>
      <c r="S19" s="3"/>
      <c r="T19" s="3"/>
      <c r="U19" s="3"/>
      <c r="V19" s="3"/>
      <c r="W19" s="3"/>
    </row>
    <row r="20" spans="1:26" s="2" customFormat="1" ht="51" customHeight="1" x14ac:dyDescent="0.2">
      <c r="A20" s="233"/>
      <c r="B20" s="233"/>
      <c r="C20" s="233"/>
      <c r="D20" s="233"/>
      <c r="E20" s="42" t="s">
        <v>84</v>
      </c>
      <c r="F20" s="42" t="s">
        <v>83</v>
      </c>
      <c r="G20" s="42" t="s">
        <v>82</v>
      </c>
      <c r="H20" s="42" t="s">
        <v>81</v>
      </c>
      <c r="I20" s="42" t="s">
        <v>80</v>
      </c>
      <c r="J20" s="42" t="s">
        <v>79</v>
      </c>
      <c r="K20" s="42" t="s">
        <v>5</v>
      </c>
      <c r="L20" s="47" t="s">
        <v>4</v>
      </c>
      <c r="M20" s="46" t="s">
        <v>235</v>
      </c>
      <c r="N20" s="46" t="s">
        <v>78</v>
      </c>
      <c r="O20" s="46" t="s">
        <v>77</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77" t="s">
        <v>494</v>
      </c>
      <c r="B22" s="177" t="s">
        <v>494</v>
      </c>
      <c r="C22" s="177" t="s">
        <v>494</v>
      </c>
      <c r="D22" s="177" t="s">
        <v>494</v>
      </c>
      <c r="E22" s="177" t="s">
        <v>494</v>
      </c>
      <c r="F22" s="177" t="s">
        <v>494</v>
      </c>
      <c r="G22" s="177" t="s">
        <v>494</v>
      </c>
      <c r="H22" s="177" t="s">
        <v>494</v>
      </c>
      <c r="I22" s="177" t="s">
        <v>494</v>
      </c>
      <c r="J22" s="177" t="s">
        <v>494</v>
      </c>
      <c r="K22" s="177" t="s">
        <v>494</v>
      </c>
      <c r="L22" s="177" t="s">
        <v>494</v>
      </c>
      <c r="M22" s="177" t="s">
        <v>494</v>
      </c>
      <c r="N22" s="177" t="s">
        <v>494</v>
      </c>
      <c r="O22" s="177" t="s">
        <v>494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85" zoomScaleSheetLayoutView="85" workbookViewId="0">
      <selection activeCell="A10" sqref="A10:AR10"/>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10.140625" style="110" customWidth="1"/>
    <col min="45" max="16384" width="9.140625" style="110"/>
  </cols>
  <sheetData>
    <row r="1" spans="1:44" s="10" customFormat="1" ht="18.75" customHeight="1" x14ac:dyDescent="0.2">
      <c r="A1" s="16"/>
      <c r="I1" s="14"/>
      <c r="J1" s="14"/>
      <c r="K1" s="39" t="s">
        <v>69</v>
      </c>
      <c r="AR1" s="39"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322</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8.75" x14ac:dyDescent="0.2">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10" customFormat="1" ht="18.75" customHeight="1" x14ac:dyDescent="0.2">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27" t="str">
        <f>'1. паспорт местоположение'!A12:C12</f>
        <v>Р_КЭС_56_04_0001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0" customFormat="1" ht="18.75" customHeight="1" x14ac:dyDescent="0.2">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2.25" customHeight="1" x14ac:dyDescent="0.2">
      <c r="A15" s="229" t="str">
        <f>'1. паспорт местоположение'!A15:C15</f>
        <v>Приобретение передвижной электротехнической лаборатории, Оренбургская обл.,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455</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32"/>
      <c r="AP19" s="132"/>
      <c r="AQ19" s="132"/>
      <c r="AR19" s="39"/>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275" t="s">
        <v>321</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t="s">
        <v>1</v>
      </c>
      <c r="AL24" s="275"/>
      <c r="AM24" s="111"/>
      <c r="AN24" s="111"/>
      <c r="AO24" s="130"/>
      <c r="AP24" s="130"/>
      <c r="AQ24" s="130"/>
      <c r="AR24" s="130"/>
      <c r="AS24" s="117"/>
    </row>
    <row r="25" spans="1:45" ht="12.75" customHeight="1" thickBot="1" x14ac:dyDescent="0.3">
      <c r="A25" s="276" t="s">
        <v>320</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0" t="s">
        <v>494</v>
      </c>
      <c r="AL25" s="270"/>
      <c r="AM25" s="112"/>
      <c r="AN25" s="278" t="s">
        <v>319</v>
      </c>
      <c r="AO25" s="278"/>
      <c r="AP25" s="278"/>
      <c r="AQ25" s="274"/>
      <c r="AR25" s="274"/>
      <c r="AS25" s="117"/>
    </row>
    <row r="26" spans="1:45" ht="17.25" customHeight="1" thickBot="1" x14ac:dyDescent="0.3">
      <c r="A26" s="284" t="s">
        <v>318</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70" t="s">
        <v>494</v>
      </c>
      <c r="AL26" s="270"/>
      <c r="AM26" s="112"/>
      <c r="AN26" s="271" t="s">
        <v>317</v>
      </c>
      <c r="AO26" s="272"/>
      <c r="AP26" s="273"/>
      <c r="AQ26" s="270" t="s">
        <v>494</v>
      </c>
      <c r="AR26" s="270"/>
      <c r="AS26" s="117"/>
    </row>
    <row r="27" spans="1:45" ht="17.25" customHeight="1" thickBot="1" x14ac:dyDescent="0.3">
      <c r="A27" s="284" t="s">
        <v>316</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70" t="s">
        <v>494</v>
      </c>
      <c r="AL27" s="270"/>
      <c r="AM27" s="112"/>
      <c r="AN27" s="271" t="s">
        <v>315</v>
      </c>
      <c r="AO27" s="272"/>
      <c r="AP27" s="273"/>
      <c r="AQ27" s="270" t="s">
        <v>494</v>
      </c>
      <c r="AR27" s="270"/>
      <c r="AS27" s="117"/>
    </row>
    <row r="28" spans="1:45" ht="27.75" customHeight="1" thickBot="1" x14ac:dyDescent="0.3">
      <c r="A28" s="286" t="s">
        <v>314</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70" t="s">
        <v>494</v>
      </c>
      <c r="AL28" s="270"/>
      <c r="AM28" s="112"/>
      <c r="AN28" s="289" t="s">
        <v>313</v>
      </c>
      <c r="AO28" s="290"/>
      <c r="AP28" s="291"/>
      <c r="AQ28" s="270" t="s">
        <v>494</v>
      </c>
      <c r="AR28" s="270"/>
      <c r="AS28" s="117"/>
    </row>
    <row r="29" spans="1:45" ht="17.25" customHeight="1" thickBot="1" x14ac:dyDescent="0.3">
      <c r="A29" s="279" t="s">
        <v>312</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70" t="s">
        <v>494</v>
      </c>
      <c r="AL29" s="270"/>
      <c r="AM29" s="112"/>
      <c r="AN29" s="282"/>
      <c r="AO29" s="283"/>
      <c r="AP29" s="283"/>
      <c r="AQ29" s="270" t="s">
        <v>494</v>
      </c>
      <c r="AR29" s="270"/>
      <c r="AS29" s="117"/>
    </row>
    <row r="30" spans="1:45" ht="17.25" customHeight="1" thickBot="1" x14ac:dyDescent="0.3">
      <c r="A30" s="284" t="s">
        <v>311</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70" t="s">
        <v>494</v>
      </c>
      <c r="AL30" s="270"/>
      <c r="AM30" s="112"/>
      <c r="AS30" s="117"/>
    </row>
    <row r="31" spans="1:45" ht="17.25" customHeight="1" thickBot="1" x14ac:dyDescent="0.3">
      <c r="A31" s="284" t="s">
        <v>310</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70" t="s">
        <v>494</v>
      </c>
      <c r="AL31" s="270"/>
      <c r="AM31" s="112"/>
      <c r="AN31" s="112"/>
      <c r="AO31" s="129"/>
      <c r="AP31" s="129"/>
      <c r="AQ31" s="129"/>
      <c r="AR31" s="129"/>
      <c r="AS31" s="117"/>
    </row>
    <row r="32" spans="1:45" ht="17.25" customHeight="1" thickBot="1" x14ac:dyDescent="0.3">
      <c r="A32" s="284" t="s">
        <v>285</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70" t="s">
        <v>494</v>
      </c>
      <c r="AL32" s="270"/>
      <c r="AM32" s="112"/>
      <c r="AN32" s="112"/>
      <c r="AO32" s="112"/>
      <c r="AP32" s="112"/>
      <c r="AQ32" s="112"/>
      <c r="AR32" s="112"/>
      <c r="AS32" s="117"/>
    </row>
    <row r="33" spans="1:45" ht="17.25" customHeight="1" thickBot="1" x14ac:dyDescent="0.3">
      <c r="A33" s="284" t="s">
        <v>309</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70" t="s">
        <v>494</v>
      </c>
      <c r="AL33" s="270"/>
      <c r="AM33" s="112"/>
      <c r="AN33" s="112"/>
      <c r="AO33" s="112"/>
      <c r="AP33" s="112"/>
      <c r="AQ33" s="112"/>
      <c r="AR33" s="112"/>
      <c r="AS33" s="117"/>
    </row>
    <row r="34" spans="1:45" ht="17.25" customHeight="1" thickBot="1" x14ac:dyDescent="0.3">
      <c r="A34" s="284" t="s">
        <v>308</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70" t="s">
        <v>494</v>
      </c>
      <c r="AL34" s="270"/>
      <c r="AM34" s="112"/>
      <c r="AN34" s="112"/>
      <c r="AO34" s="112"/>
      <c r="AP34" s="112"/>
      <c r="AQ34" s="112"/>
      <c r="AR34" s="112"/>
      <c r="AS34" s="117"/>
    </row>
    <row r="35" spans="1:45" ht="17.25" customHeight="1" thickBot="1" x14ac:dyDescent="0.3">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70" t="s">
        <v>494</v>
      </c>
      <c r="AL35" s="270"/>
      <c r="AM35" s="112"/>
      <c r="AN35" s="112"/>
      <c r="AO35" s="112"/>
      <c r="AP35" s="112"/>
      <c r="AQ35" s="112"/>
      <c r="AR35" s="112"/>
      <c r="AS35" s="117"/>
    </row>
    <row r="36" spans="1:45" ht="17.25" customHeight="1" thickBot="1" x14ac:dyDescent="0.3">
      <c r="A36" s="292" t="s">
        <v>273</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70" t="s">
        <v>494</v>
      </c>
      <c r="AL36" s="270"/>
      <c r="AM36" s="112"/>
      <c r="AN36" s="112"/>
      <c r="AO36" s="112"/>
      <c r="AP36" s="112"/>
      <c r="AQ36" s="112"/>
      <c r="AR36" s="112"/>
      <c r="AS36" s="117"/>
    </row>
    <row r="37" spans="1:45" ht="17.25" customHeight="1" thickBot="1" x14ac:dyDescent="0.3">
      <c r="A37" s="276"/>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0" t="s">
        <v>494</v>
      </c>
      <c r="AL37" s="270"/>
      <c r="AM37" s="112"/>
      <c r="AN37" s="112"/>
      <c r="AO37" s="112"/>
      <c r="AP37" s="112"/>
      <c r="AQ37" s="112"/>
      <c r="AR37" s="112"/>
      <c r="AS37" s="117"/>
    </row>
    <row r="38" spans="1:45" ht="17.25" customHeight="1" thickBot="1" x14ac:dyDescent="0.3">
      <c r="A38" s="284" t="s">
        <v>307</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70" t="s">
        <v>494</v>
      </c>
      <c r="AL38" s="270"/>
      <c r="AM38" s="112"/>
      <c r="AN38" s="112"/>
      <c r="AO38" s="112"/>
      <c r="AP38" s="112"/>
      <c r="AQ38" s="112"/>
      <c r="AR38" s="112"/>
      <c r="AS38" s="117"/>
    </row>
    <row r="39" spans="1:45" ht="17.25" customHeight="1" thickBot="1" x14ac:dyDescent="0.3">
      <c r="A39" s="292" t="s">
        <v>306</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70" t="s">
        <v>494</v>
      </c>
      <c r="AL39" s="270"/>
      <c r="AM39" s="112"/>
      <c r="AN39" s="112"/>
      <c r="AO39" s="112"/>
      <c r="AP39" s="112"/>
      <c r="AQ39" s="112"/>
      <c r="AR39" s="112"/>
      <c r="AS39" s="117"/>
    </row>
    <row r="40" spans="1:45" ht="17.25" customHeight="1" thickBot="1" x14ac:dyDescent="0.3">
      <c r="A40" s="276" t="s">
        <v>305</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0" t="s">
        <v>494</v>
      </c>
      <c r="AL40" s="270"/>
      <c r="AM40" s="112"/>
      <c r="AN40" s="112"/>
      <c r="AO40" s="112"/>
      <c r="AP40" s="112"/>
      <c r="AQ40" s="112"/>
      <c r="AR40" s="112"/>
      <c r="AS40" s="117"/>
    </row>
    <row r="41" spans="1:45" ht="17.25" customHeight="1" thickBot="1" x14ac:dyDescent="0.3">
      <c r="A41" s="284" t="s">
        <v>304</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70" t="s">
        <v>494</v>
      </c>
      <c r="AL41" s="270"/>
      <c r="AM41" s="112"/>
      <c r="AN41" s="112"/>
      <c r="AO41" s="112"/>
      <c r="AP41" s="112"/>
      <c r="AQ41" s="112"/>
      <c r="AR41" s="112"/>
      <c r="AS41" s="117"/>
    </row>
    <row r="42" spans="1:45" ht="17.25" customHeight="1" thickBot="1" x14ac:dyDescent="0.3">
      <c r="A42" s="284" t="s">
        <v>303</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70" t="s">
        <v>494</v>
      </c>
      <c r="AL42" s="270"/>
      <c r="AM42" s="112"/>
      <c r="AN42" s="112"/>
      <c r="AO42" s="112"/>
      <c r="AP42" s="112"/>
      <c r="AQ42" s="112"/>
      <c r="AR42" s="112"/>
      <c r="AS42" s="117"/>
    </row>
    <row r="43" spans="1:45" ht="17.25" customHeight="1" thickBot="1" x14ac:dyDescent="0.3">
      <c r="A43" s="284" t="s">
        <v>302</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70" t="s">
        <v>494</v>
      </c>
      <c r="AL43" s="270"/>
      <c r="AM43" s="112"/>
      <c r="AN43" s="112"/>
      <c r="AO43" s="112"/>
      <c r="AP43" s="112"/>
      <c r="AQ43" s="112"/>
      <c r="AR43" s="112"/>
      <c r="AS43" s="117"/>
    </row>
    <row r="44" spans="1:45" ht="17.25" customHeight="1" thickBot="1" x14ac:dyDescent="0.3">
      <c r="A44" s="284" t="s">
        <v>301</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70" t="s">
        <v>494</v>
      </c>
      <c r="AL44" s="270"/>
      <c r="AM44" s="112"/>
      <c r="AN44" s="112"/>
      <c r="AO44" s="112"/>
      <c r="AP44" s="112"/>
      <c r="AQ44" s="112"/>
      <c r="AR44" s="112"/>
      <c r="AS44" s="117"/>
    </row>
    <row r="45" spans="1:45" ht="17.25" customHeight="1" thickBot="1" x14ac:dyDescent="0.3">
      <c r="A45" s="284" t="s">
        <v>300</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70" t="s">
        <v>494</v>
      </c>
      <c r="AL45" s="270"/>
      <c r="AM45" s="112"/>
      <c r="AN45" s="112"/>
      <c r="AO45" s="112"/>
      <c r="AP45" s="112"/>
      <c r="AQ45" s="112"/>
      <c r="AR45" s="112"/>
      <c r="AS45" s="117"/>
    </row>
    <row r="46" spans="1:45" ht="17.25" customHeight="1" thickBot="1" x14ac:dyDescent="0.3">
      <c r="A46" s="294" t="s">
        <v>299</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70" t="s">
        <v>494</v>
      </c>
      <c r="AL46" s="270"/>
      <c r="AM46" s="112"/>
      <c r="AN46" s="112"/>
      <c r="AO46" s="112"/>
      <c r="AP46" s="112"/>
      <c r="AQ46" s="112"/>
      <c r="AR46" s="112"/>
      <c r="AS46" s="117"/>
    </row>
    <row r="47" spans="1:45" ht="24" customHeight="1" thickBot="1" x14ac:dyDescent="0.3">
      <c r="A47" s="296" t="s">
        <v>298</v>
      </c>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8"/>
      <c r="AK47" s="270" t="s">
        <v>5</v>
      </c>
      <c r="AL47" s="270"/>
      <c r="AM47" s="299" t="s">
        <v>279</v>
      </c>
      <c r="AN47" s="299"/>
      <c r="AO47" s="122" t="s">
        <v>278</v>
      </c>
      <c r="AP47" s="122" t="s">
        <v>277</v>
      </c>
      <c r="AQ47" s="117"/>
    </row>
    <row r="48" spans="1:45" ht="12" customHeight="1" thickBot="1" x14ac:dyDescent="0.3">
      <c r="A48" s="284" t="s">
        <v>297</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70" t="s">
        <v>494</v>
      </c>
      <c r="AL48" s="270"/>
      <c r="AM48" s="270" t="s">
        <v>494</v>
      </c>
      <c r="AN48" s="270"/>
      <c r="AO48" s="270" t="s">
        <v>494</v>
      </c>
      <c r="AP48" s="270"/>
      <c r="AQ48" s="117"/>
    </row>
    <row r="49" spans="1:43" ht="12" customHeight="1" thickBot="1" x14ac:dyDescent="0.3">
      <c r="A49" s="284" t="s">
        <v>296</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70" t="s">
        <v>494</v>
      </c>
      <c r="AL49" s="270"/>
      <c r="AM49" s="270" t="s">
        <v>494</v>
      </c>
      <c r="AN49" s="270"/>
      <c r="AO49" s="270" t="s">
        <v>494</v>
      </c>
      <c r="AP49" s="270"/>
      <c r="AQ49" s="117"/>
    </row>
    <row r="50" spans="1:43" ht="12" customHeight="1" thickBot="1" x14ac:dyDescent="0.3">
      <c r="A50" s="292" t="s">
        <v>295</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70" t="s">
        <v>494</v>
      </c>
      <c r="AL50" s="270"/>
      <c r="AM50" s="270" t="s">
        <v>494</v>
      </c>
      <c r="AN50" s="270"/>
      <c r="AO50" s="270" t="s">
        <v>494</v>
      </c>
      <c r="AP50" s="270"/>
      <c r="AQ50" s="117"/>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thickBot="1" x14ac:dyDescent="0.3">
      <c r="A52" s="300" t="s">
        <v>294</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99" t="s">
        <v>5</v>
      </c>
      <c r="AL52" s="299"/>
      <c r="AM52" s="299" t="s">
        <v>279</v>
      </c>
      <c r="AN52" s="299"/>
      <c r="AO52" s="122" t="s">
        <v>278</v>
      </c>
      <c r="AP52" s="122" t="s">
        <v>277</v>
      </c>
      <c r="AQ52" s="117"/>
    </row>
    <row r="53" spans="1:43" ht="11.25" customHeight="1" thickBot="1" x14ac:dyDescent="0.3">
      <c r="A53" s="302" t="s">
        <v>293</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270" t="s">
        <v>494</v>
      </c>
      <c r="AL53" s="270"/>
      <c r="AM53" s="270" t="s">
        <v>494</v>
      </c>
      <c r="AN53" s="270"/>
      <c r="AO53" s="270" t="s">
        <v>494</v>
      </c>
      <c r="AP53" s="270"/>
      <c r="AQ53" s="117"/>
    </row>
    <row r="54" spans="1:43" ht="12" customHeight="1" thickBot="1" x14ac:dyDescent="0.3">
      <c r="A54" s="284" t="s">
        <v>292</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70" t="s">
        <v>494</v>
      </c>
      <c r="AL54" s="270"/>
      <c r="AM54" s="270" t="s">
        <v>494</v>
      </c>
      <c r="AN54" s="270"/>
      <c r="AO54" s="270" t="s">
        <v>494</v>
      </c>
      <c r="AP54" s="270"/>
      <c r="AQ54" s="117"/>
    </row>
    <row r="55" spans="1:43" ht="12" customHeight="1" thickBot="1" x14ac:dyDescent="0.3">
      <c r="A55" s="284" t="s">
        <v>291</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70" t="s">
        <v>494</v>
      </c>
      <c r="AL55" s="270"/>
      <c r="AM55" s="270" t="s">
        <v>494</v>
      </c>
      <c r="AN55" s="270"/>
      <c r="AO55" s="270" t="s">
        <v>494</v>
      </c>
      <c r="AP55" s="270"/>
      <c r="AQ55" s="117"/>
    </row>
    <row r="56" spans="1:43" ht="12" customHeight="1" thickBot="1" x14ac:dyDescent="0.3">
      <c r="A56" s="292" t="s">
        <v>290</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70" t="s">
        <v>494</v>
      </c>
      <c r="AL56" s="270"/>
      <c r="AM56" s="270" t="s">
        <v>494</v>
      </c>
      <c r="AN56" s="270"/>
      <c r="AO56" s="270" t="s">
        <v>494</v>
      </c>
      <c r="AP56" s="270"/>
      <c r="AQ56" s="117"/>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12"/>
      <c r="AN57" s="112"/>
      <c r="AO57" s="123"/>
      <c r="AP57" s="123"/>
      <c r="AQ57" s="111"/>
    </row>
    <row r="58" spans="1:43" ht="24" customHeight="1" thickBot="1" x14ac:dyDescent="0.3">
      <c r="A58" s="300" t="s">
        <v>289</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99" t="s">
        <v>5</v>
      </c>
      <c r="AL58" s="299"/>
      <c r="AM58" s="299" t="s">
        <v>279</v>
      </c>
      <c r="AN58" s="299"/>
      <c r="AO58" s="122" t="s">
        <v>278</v>
      </c>
      <c r="AP58" s="122" t="s">
        <v>277</v>
      </c>
      <c r="AQ58" s="117"/>
    </row>
    <row r="59" spans="1:43" ht="12.75" customHeight="1" thickBot="1" x14ac:dyDescent="0.3">
      <c r="A59" s="304" t="s">
        <v>288</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270" t="s">
        <v>494</v>
      </c>
      <c r="AL59" s="270"/>
      <c r="AM59" s="270" t="s">
        <v>494</v>
      </c>
      <c r="AN59" s="270"/>
      <c r="AO59" s="270" t="s">
        <v>494</v>
      </c>
      <c r="AP59" s="270"/>
      <c r="AQ59" s="121"/>
    </row>
    <row r="60" spans="1:43" ht="12" customHeight="1" thickBot="1" x14ac:dyDescent="0.3">
      <c r="A60" s="284" t="s">
        <v>287</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270" t="s">
        <v>494</v>
      </c>
      <c r="AL60" s="270"/>
      <c r="AM60" s="270" t="s">
        <v>494</v>
      </c>
      <c r="AN60" s="270"/>
      <c r="AO60" s="270" t="s">
        <v>494</v>
      </c>
      <c r="AP60" s="270"/>
      <c r="AQ60" s="117"/>
    </row>
    <row r="61" spans="1:43" ht="12" customHeight="1" thickBot="1" x14ac:dyDescent="0.3">
      <c r="A61" s="284" t="s">
        <v>286</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70" t="s">
        <v>494</v>
      </c>
      <c r="AL61" s="270"/>
      <c r="AM61" s="270" t="s">
        <v>494</v>
      </c>
      <c r="AN61" s="270"/>
      <c r="AO61" s="270" t="s">
        <v>494</v>
      </c>
      <c r="AP61" s="270"/>
      <c r="AQ61" s="117"/>
    </row>
    <row r="62" spans="1:43" ht="12" customHeight="1" thickBot="1" x14ac:dyDescent="0.3">
      <c r="A62" s="284" t="s">
        <v>285</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70" t="s">
        <v>494</v>
      </c>
      <c r="AL62" s="270"/>
      <c r="AM62" s="270" t="s">
        <v>494</v>
      </c>
      <c r="AN62" s="270"/>
      <c r="AO62" s="270" t="s">
        <v>494</v>
      </c>
      <c r="AP62" s="270"/>
      <c r="AQ62" s="117"/>
    </row>
    <row r="63" spans="1:43" ht="9.75" customHeight="1" thickBot="1" x14ac:dyDescent="0.3">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70" t="s">
        <v>494</v>
      </c>
      <c r="AL63" s="270"/>
      <c r="AM63" s="270" t="s">
        <v>494</v>
      </c>
      <c r="AN63" s="270"/>
      <c r="AO63" s="270" t="s">
        <v>494</v>
      </c>
      <c r="AP63" s="270"/>
      <c r="AQ63" s="117"/>
    </row>
    <row r="64" spans="1:43" ht="9.75" customHeight="1" thickBot="1" x14ac:dyDescent="0.3">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70" t="s">
        <v>494</v>
      </c>
      <c r="AL64" s="270"/>
      <c r="AM64" s="270" t="s">
        <v>494</v>
      </c>
      <c r="AN64" s="270"/>
      <c r="AO64" s="270" t="s">
        <v>494</v>
      </c>
      <c r="AP64" s="270"/>
      <c r="AQ64" s="117"/>
    </row>
    <row r="65" spans="1:43" ht="12" customHeight="1" thickBot="1" x14ac:dyDescent="0.3">
      <c r="A65" s="284" t="s">
        <v>284</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70" t="s">
        <v>494</v>
      </c>
      <c r="AL65" s="270"/>
      <c r="AM65" s="270" t="s">
        <v>494</v>
      </c>
      <c r="AN65" s="270"/>
      <c r="AO65" s="270" t="s">
        <v>494</v>
      </c>
      <c r="AP65" s="270"/>
      <c r="AQ65" s="117"/>
    </row>
    <row r="66" spans="1:43" ht="27.75" customHeight="1" thickBot="1" x14ac:dyDescent="0.3">
      <c r="A66" s="306" t="s">
        <v>283</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270" t="s">
        <v>494</v>
      </c>
      <c r="AL66" s="270"/>
      <c r="AM66" s="270" t="s">
        <v>494</v>
      </c>
      <c r="AN66" s="270"/>
      <c r="AO66" s="270" t="s">
        <v>494</v>
      </c>
      <c r="AP66" s="270"/>
      <c r="AQ66" s="121"/>
    </row>
    <row r="67" spans="1:43" ht="11.25" customHeight="1" thickBot="1" x14ac:dyDescent="0.3">
      <c r="A67" s="284" t="s">
        <v>275</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270" t="s">
        <v>494</v>
      </c>
      <c r="AL67" s="270"/>
      <c r="AM67" s="270" t="s">
        <v>494</v>
      </c>
      <c r="AN67" s="270"/>
      <c r="AO67" s="270" t="s">
        <v>494</v>
      </c>
      <c r="AP67" s="270"/>
      <c r="AQ67" s="117"/>
    </row>
    <row r="68" spans="1:43" ht="25.5" customHeight="1" thickBot="1" x14ac:dyDescent="0.3">
      <c r="A68" s="306" t="s">
        <v>276</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270" t="s">
        <v>494</v>
      </c>
      <c r="AL68" s="270"/>
      <c r="AM68" s="270" t="s">
        <v>494</v>
      </c>
      <c r="AN68" s="270"/>
      <c r="AO68" s="270" t="s">
        <v>494</v>
      </c>
      <c r="AP68" s="270"/>
      <c r="AQ68" s="121"/>
    </row>
    <row r="69" spans="1:43" ht="12" customHeight="1" thickBot="1" x14ac:dyDescent="0.3">
      <c r="A69" s="284" t="s">
        <v>274</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270" t="s">
        <v>494</v>
      </c>
      <c r="AL69" s="270"/>
      <c r="AM69" s="270" t="s">
        <v>494</v>
      </c>
      <c r="AN69" s="270"/>
      <c r="AO69" s="270" t="s">
        <v>494</v>
      </c>
      <c r="AP69" s="270"/>
      <c r="AQ69" s="117"/>
    </row>
    <row r="70" spans="1:43" ht="12.75" customHeight="1" thickBot="1" x14ac:dyDescent="0.3">
      <c r="A70" s="309" t="s">
        <v>282</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270" t="s">
        <v>494</v>
      </c>
      <c r="AL70" s="270"/>
      <c r="AM70" s="270" t="s">
        <v>494</v>
      </c>
      <c r="AN70" s="270"/>
      <c r="AO70" s="270" t="s">
        <v>494</v>
      </c>
      <c r="AP70" s="270"/>
      <c r="AQ70" s="121"/>
    </row>
    <row r="71" spans="1:43" ht="12" customHeight="1" thickBot="1" x14ac:dyDescent="0.3">
      <c r="A71" s="284" t="s">
        <v>273</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70" t="s">
        <v>494</v>
      </c>
      <c r="AL71" s="270"/>
      <c r="AM71" s="270" t="s">
        <v>494</v>
      </c>
      <c r="AN71" s="270"/>
      <c r="AO71" s="270" t="s">
        <v>494</v>
      </c>
      <c r="AP71" s="270"/>
      <c r="AQ71" s="117"/>
    </row>
    <row r="72" spans="1:43" ht="12.75" customHeight="1" thickBot="1" x14ac:dyDescent="0.3">
      <c r="A72" s="311" t="s">
        <v>281</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270" t="s">
        <v>494</v>
      </c>
      <c r="AL72" s="270"/>
      <c r="AM72" s="270" t="s">
        <v>494</v>
      </c>
      <c r="AN72" s="270"/>
      <c r="AO72" s="270" t="s">
        <v>494</v>
      </c>
      <c r="AP72" s="270"/>
      <c r="AQ72" s="121"/>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12"/>
      <c r="AN73" s="112"/>
      <c r="AO73" s="123"/>
      <c r="AP73" s="123"/>
      <c r="AQ73" s="111"/>
    </row>
    <row r="74" spans="1:43" ht="25.5" customHeight="1" thickBot="1" x14ac:dyDescent="0.3">
      <c r="A74" s="300" t="s">
        <v>280</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99" t="s">
        <v>5</v>
      </c>
      <c r="AL74" s="299"/>
      <c r="AM74" s="299" t="s">
        <v>279</v>
      </c>
      <c r="AN74" s="299"/>
      <c r="AO74" s="122" t="s">
        <v>278</v>
      </c>
      <c r="AP74" s="122" t="s">
        <v>277</v>
      </c>
      <c r="AQ74" s="117"/>
    </row>
    <row r="75" spans="1:43" ht="25.5" customHeight="1" thickBot="1" x14ac:dyDescent="0.3">
      <c r="A75" s="306" t="s">
        <v>276</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270" t="s">
        <v>494</v>
      </c>
      <c r="AL75" s="270"/>
      <c r="AM75" s="270" t="s">
        <v>494</v>
      </c>
      <c r="AN75" s="270"/>
      <c r="AO75" s="270" t="s">
        <v>494</v>
      </c>
      <c r="AP75" s="270"/>
      <c r="AQ75" s="121"/>
    </row>
    <row r="76" spans="1:43" ht="12" customHeight="1" thickBot="1" x14ac:dyDescent="0.3">
      <c r="A76" s="284" t="s">
        <v>275</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70" t="s">
        <v>494</v>
      </c>
      <c r="AL76" s="270"/>
      <c r="AM76" s="270" t="s">
        <v>494</v>
      </c>
      <c r="AN76" s="270"/>
      <c r="AO76" s="270" t="s">
        <v>494</v>
      </c>
      <c r="AP76" s="270"/>
      <c r="AQ76" s="117"/>
    </row>
    <row r="77" spans="1:43" ht="12" customHeight="1" thickBot="1" x14ac:dyDescent="0.3">
      <c r="A77" s="284" t="s">
        <v>274</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70" t="s">
        <v>494</v>
      </c>
      <c r="AL77" s="270"/>
      <c r="AM77" s="270" t="s">
        <v>494</v>
      </c>
      <c r="AN77" s="270"/>
      <c r="AO77" s="270" t="s">
        <v>494</v>
      </c>
      <c r="AP77" s="270"/>
      <c r="AQ77" s="117"/>
    </row>
    <row r="78" spans="1:43" ht="12" customHeight="1" thickBot="1" x14ac:dyDescent="0.3">
      <c r="A78" s="284" t="s">
        <v>273</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70" t="s">
        <v>494</v>
      </c>
      <c r="AL78" s="270"/>
      <c r="AM78" s="270" t="s">
        <v>494</v>
      </c>
      <c r="AN78" s="270"/>
      <c r="AO78" s="270" t="s">
        <v>494</v>
      </c>
      <c r="AP78" s="270"/>
      <c r="AQ78" s="117"/>
    </row>
    <row r="79" spans="1:43" ht="12" customHeight="1" thickBot="1" x14ac:dyDescent="0.3">
      <c r="A79" s="284" t="s">
        <v>272</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70" t="s">
        <v>494</v>
      </c>
      <c r="AL79" s="270"/>
      <c r="AM79" s="270" t="s">
        <v>494</v>
      </c>
      <c r="AN79" s="270"/>
      <c r="AO79" s="270" t="s">
        <v>494</v>
      </c>
      <c r="AP79" s="270"/>
      <c r="AQ79" s="117"/>
    </row>
    <row r="80" spans="1:43" ht="12" customHeight="1" thickBot="1" x14ac:dyDescent="0.3">
      <c r="A80" s="284" t="s">
        <v>271</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70" t="s">
        <v>494</v>
      </c>
      <c r="AL80" s="270"/>
      <c r="AM80" s="270" t="s">
        <v>494</v>
      </c>
      <c r="AN80" s="270"/>
      <c r="AO80" s="270" t="s">
        <v>494</v>
      </c>
      <c r="AP80" s="270"/>
      <c r="AQ80" s="117"/>
    </row>
    <row r="81" spans="1:45" ht="12.75" customHeight="1" thickBot="1" x14ac:dyDescent="0.3">
      <c r="A81" s="284" t="s">
        <v>270</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70" t="s">
        <v>494</v>
      </c>
      <c r="AL81" s="270"/>
      <c r="AM81" s="270" t="s">
        <v>494</v>
      </c>
      <c r="AN81" s="270"/>
      <c r="AO81" s="270" t="s">
        <v>494</v>
      </c>
      <c r="AP81" s="270"/>
      <c r="AQ81" s="117"/>
    </row>
    <row r="82" spans="1:45" ht="12.75" customHeight="1" thickBot="1" x14ac:dyDescent="0.3">
      <c r="A82" s="284" t="s">
        <v>269</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70" t="s">
        <v>494</v>
      </c>
      <c r="AL82" s="270"/>
      <c r="AM82" s="270" t="s">
        <v>494</v>
      </c>
      <c r="AN82" s="270"/>
      <c r="AO82" s="270" t="s">
        <v>494</v>
      </c>
      <c r="AP82" s="270"/>
      <c r="AQ82" s="117"/>
    </row>
    <row r="83" spans="1:45" ht="12" customHeight="1" thickBot="1" x14ac:dyDescent="0.3">
      <c r="A83" s="309" t="s">
        <v>268</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270" t="s">
        <v>494</v>
      </c>
      <c r="AL83" s="270"/>
      <c r="AM83" s="270" t="s">
        <v>494</v>
      </c>
      <c r="AN83" s="270"/>
      <c r="AO83" s="270" t="s">
        <v>494</v>
      </c>
      <c r="AP83" s="270"/>
      <c r="AQ83" s="121"/>
    </row>
    <row r="84" spans="1:45" ht="12" customHeight="1" thickBot="1" x14ac:dyDescent="0.3">
      <c r="A84" s="309" t="s">
        <v>267</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270" t="s">
        <v>494</v>
      </c>
      <c r="AL84" s="270"/>
      <c r="AM84" s="270" t="s">
        <v>494</v>
      </c>
      <c r="AN84" s="270"/>
      <c r="AO84" s="270" t="s">
        <v>494</v>
      </c>
      <c r="AP84" s="270"/>
      <c r="AQ84" s="121"/>
    </row>
    <row r="85" spans="1:45" ht="12" customHeight="1" thickBot="1" x14ac:dyDescent="0.3">
      <c r="A85" s="284" t="s">
        <v>266</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70" t="s">
        <v>494</v>
      </c>
      <c r="AL85" s="270"/>
      <c r="AM85" s="270" t="s">
        <v>494</v>
      </c>
      <c r="AN85" s="270"/>
      <c r="AO85" s="270" t="s">
        <v>494</v>
      </c>
      <c r="AP85" s="270"/>
      <c r="AQ85" s="111"/>
    </row>
    <row r="86" spans="1:45" ht="27.75" customHeight="1" thickBot="1" x14ac:dyDescent="0.3">
      <c r="A86" s="306" t="s">
        <v>265</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270" t="s">
        <v>494</v>
      </c>
      <c r="AL86" s="270"/>
      <c r="AM86" s="270" t="s">
        <v>494</v>
      </c>
      <c r="AN86" s="270"/>
      <c r="AO86" s="270" t="s">
        <v>494</v>
      </c>
      <c r="AP86" s="270"/>
      <c r="AQ86" s="121"/>
    </row>
    <row r="87" spans="1:45" ht="15.75" thickBot="1" x14ac:dyDescent="0.3">
      <c r="A87" s="306" t="s">
        <v>264</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270" t="s">
        <v>494</v>
      </c>
      <c r="AL87" s="270"/>
      <c r="AM87" s="270" t="s">
        <v>494</v>
      </c>
      <c r="AN87" s="270"/>
      <c r="AO87" s="270" t="s">
        <v>494</v>
      </c>
      <c r="AP87" s="270"/>
      <c r="AQ87" s="121"/>
    </row>
    <row r="88" spans="1:45" ht="14.25" customHeight="1" thickBot="1" x14ac:dyDescent="0.3">
      <c r="A88" s="314" t="s">
        <v>263</v>
      </c>
      <c r="B88" s="315"/>
      <c r="C88" s="315"/>
      <c r="D88" s="316"/>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70" t="s">
        <v>494</v>
      </c>
      <c r="AL88" s="270"/>
      <c r="AM88" s="270" t="s">
        <v>494</v>
      </c>
      <c r="AN88" s="270"/>
      <c r="AO88" s="270" t="s">
        <v>494</v>
      </c>
      <c r="AP88" s="270"/>
      <c r="AQ88" s="121"/>
    </row>
    <row r="89" spans="1:45" ht="15.75" thickBot="1" x14ac:dyDescent="0.3">
      <c r="A89" s="314" t="s">
        <v>262</v>
      </c>
      <c r="B89" s="315"/>
      <c r="C89" s="315"/>
      <c r="D89" s="316"/>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70" t="s">
        <v>494</v>
      </c>
      <c r="AL89" s="270"/>
      <c r="AM89" s="270" t="s">
        <v>494</v>
      </c>
      <c r="AN89" s="270"/>
      <c r="AO89" s="270" t="s">
        <v>494</v>
      </c>
      <c r="AP89" s="270"/>
      <c r="AQ89" s="111"/>
    </row>
    <row r="90" spans="1:45" ht="12" customHeight="1" thickBot="1" x14ac:dyDescent="0.3">
      <c r="A90" s="119" t="s">
        <v>261</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70" t="s">
        <v>494</v>
      </c>
      <c r="AL90" s="270"/>
      <c r="AM90" s="270" t="s">
        <v>494</v>
      </c>
      <c r="AN90" s="270"/>
      <c r="AO90" s="270" t="s">
        <v>494</v>
      </c>
      <c r="AP90" s="270"/>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260</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259</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258</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256</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225">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O48:AP48"/>
    <mergeCell ref="AO49:AP49"/>
    <mergeCell ref="AO50:AP50"/>
    <mergeCell ref="AO53:AP53"/>
    <mergeCell ref="AO54:AP54"/>
    <mergeCell ref="AO55:AP55"/>
    <mergeCell ref="AO59:AP59"/>
    <mergeCell ref="AO60:AP60"/>
    <mergeCell ref="AO61:AP61"/>
    <mergeCell ref="AO56:AP56"/>
    <mergeCell ref="AO62:AP62"/>
    <mergeCell ref="AO63:AP63"/>
    <mergeCell ref="AO64:AP64"/>
    <mergeCell ref="AO65:AP65"/>
    <mergeCell ref="AO66:AP66"/>
    <mergeCell ref="AO67:AP67"/>
    <mergeCell ref="AO68:AP68"/>
    <mergeCell ref="AO69:AP69"/>
    <mergeCell ref="AO70:AP70"/>
    <mergeCell ref="AO71:AP71"/>
    <mergeCell ref="AO72:AP72"/>
    <mergeCell ref="AO75:AP75"/>
    <mergeCell ref="AO76:AP76"/>
    <mergeCell ref="AO77:AP77"/>
    <mergeCell ref="AO78:AP78"/>
    <mergeCell ref="AO79:AP79"/>
    <mergeCell ref="AO80:AP80"/>
    <mergeCell ref="AO81:AP81"/>
    <mergeCell ref="AO82:AP82"/>
    <mergeCell ref="AO83:AP83"/>
    <mergeCell ref="AO84:AP84"/>
    <mergeCell ref="AO85:AP85"/>
    <mergeCell ref="AO86:AP86"/>
    <mergeCell ref="AO87:AP87"/>
    <mergeCell ref="AO88:AP88"/>
    <mergeCell ref="AO89:AP89"/>
    <mergeCell ref="AO90:AP90"/>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H20" sqref="H2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35.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69</v>
      </c>
    </row>
    <row r="2" spans="1:44" ht="18.75" x14ac:dyDescent="0.3">
      <c r="L2" s="13" t="s">
        <v>11</v>
      </c>
    </row>
    <row r="3" spans="1:44" ht="18.75" x14ac:dyDescent="0.3">
      <c r="L3" s="13" t="s">
        <v>68</v>
      </c>
    </row>
    <row r="4" spans="1:44" ht="18.75" x14ac:dyDescent="0.3">
      <c r="K4" s="13"/>
    </row>
    <row r="5" spans="1:44" x14ac:dyDescent="0.25">
      <c r="A5" s="222" t="str">
        <f>'5. анализ эконом эфф'!A5:AR5</f>
        <v>Год раскрытия информации: _2025  год</v>
      </c>
      <c r="B5" s="222"/>
      <c r="C5" s="222"/>
      <c r="D5" s="222"/>
      <c r="E5" s="222"/>
      <c r="F5" s="222"/>
      <c r="G5" s="222"/>
      <c r="H5" s="222"/>
      <c r="I5" s="222"/>
      <c r="J5" s="222"/>
      <c r="K5" s="222"/>
      <c r="L5" s="22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3"/>
    </row>
    <row r="7" spans="1:44" ht="18.75" x14ac:dyDescent="0.25">
      <c r="A7" s="226" t="s">
        <v>10</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row>
    <row r="10" spans="1:44" x14ac:dyDescent="0.25">
      <c r="A10" s="223" t="s">
        <v>9</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27" t="str">
        <f>'5. анализ эконом эфф'!A12:AR12</f>
        <v>Р_КЭС_56_04_0001</v>
      </c>
      <c r="B12" s="228"/>
      <c r="C12" s="228"/>
      <c r="D12" s="228"/>
      <c r="E12" s="228"/>
      <c r="F12" s="228"/>
      <c r="G12" s="228"/>
      <c r="H12" s="228"/>
      <c r="I12" s="228"/>
      <c r="J12" s="228"/>
      <c r="K12" s="228"/>
      <c r="L12" s="228"/>
    </row>
    <row r="13" spans="1:44" x14ac:dyDescent="0.25">
      <c r="A13" s="223" t="s">
        <v>8</v>
      </c>
      <c r="B13" s="223"/>
      <c r="C13" s="223"/>
      <c r="D13" s="223"/>
      <c r="E13" s="223"/>
      <c r="F13" s="223"/>
      <c r="G13" s="223"/>
      <c r="H13" s="223"/>
      <c r="I13" s="223"/>
      <c r="J13" s="223"/>
      <c r="K13" s="223"/>
      <c r="L13" s="223"/>
    </row>
    <row r="14" spans="1:44" ht="18.75" x14ac:dyDescent="0.25">
      <c r="A14" s="232"/>
      <c r="B14" s="232"/>
      <c r="C14" s="232"/>
      <c r="D14" s="232"/>
      <c r="E14" s="232"/>
      <c r="F14" s="232"/>
      <c r="G14" s="232"/>
      <c r="H14" s="232"/>
      <c r="I14" s="232"/>
      <c r="J14" s="232"/>
      <c r="K14" s="232"/>
      <c r="L14" s="232"/>
    </row>
    <row r="15" spans="1:44" ht="45.75" customHeight="1" x14ac:dyDescent="0.25">
      <c r="A15" s="229" t="str">
        <f>'5. анализ эконом эфф'!A15:AR15</f>
        <v>Приобретение передвижной электротехнической лаборатории, Оренбургская обл., г. Оренбург</v>
      </c>
      <c r="B15" s="227"/>
      <c r="C15" s="227"/>
      <c r="D15" s="227"/>
      <c r="E15" s="227"/>
      <c r="F15" s="227"/>
      <c r="G15" s="227"/>
      <c r="H15" s="227"/>
      <c r="I15" s="227"/>
      <c r="J15" s="227"/>
      <c r="K15" s="227"/>
      <c r="L15" s="227"/>
    </row>
    <row r="16" spans="1:44" x14ac:dyDescent="0.25">
      <c r="A16" s="223" t="s">
        <v>7</v>
      </c>
      <c r="B16" s="223"/>
      <c r="C16" s="223"/>
      <c r="D16" s="223"/>
      <c r="E16" s="223"/>
      <c r="F16" s="223"/>
      <c r="G16" s="223"/>
      <c r="H16" s="223"/>
      <c r="I16" s="223"/>
      <c r="J16" s="223"/>
      <c r="K16" s="223"/>
      <c r="L16" s="223"/>
    </row>
    <row r="17" spans="1:12" ht="15.75" customHeight="1" x14ac:dyDescent="0.25">
      <c r="L17" s="92"/>
    </row>
    <row r="18" spans="1:12" x14ac:dyDescent="0.25">
      <c r="K18" s="91"/>
    </row>
    <row r="19" spans="1:12" ht="15.75" customHeight="1" x14ac:dyDescent="0.25">
      <c r="A19" s="317" t="s">
        <v>456</v>
      </c>
      <c r="B19" s="317"/>
      <c r="C19" s="317"/>
      <c r="D19" s="317"/>
      <c r="E19" s="317"/>
      <c r="F19" s="317"/>
      <c r="G19" s="317"/>
      <c r="H19" s="317"/>
      <c r="I19" s="317"/>
      <c r="J19" s="317"/>
      <c r="K19" s="317"/>
      <c r="L19" s="317"/>
    </row>
    <row r="20" spans="1:12" x14ac:dyDescent="0.25">
      <c r="A20" s="64"/>
      <c r="B20" s="64"/>
      <c r="C20" s="90"/>
      <c r="D20" s="90"/>
      <c r="E20" s="90"/>
      <c r="F20" s="90"/>
      <c r="G20" s="90"/>
      <c r="H20" s="90"/>
      <c r="I20" s="90"/>
      <c r="J20" s="90"/>
      <c r="K20" s="90"/>
      <c r="L20" s="90"/>
    </row>
    <row r="21" spans="1:12" ht="28.5" customHeight="1" x14ac:dyDescent="0.25">
      <c r="A21" s="318" t="s">
        <v>225</v>
      </c>
      <c r="B21" s="318" t="s">
        <v>224</v>
      </c>
      <c r="C21" s="324" t="s">
        <v>388</v>
      </c>
      <c r="D21" s="324"/>
      <c r="E21" s="324"/>
      <c r="F21" s="324"/>
      <c r="G21" s="324"/>
      <c r="H21" s="324"/>
      <c r="I21" s="319" t="s">
        <v>223</v>
      </c>
      <c r="J21" s="321" t="s">
        <v>390</v>
      </c>
      <c r="K21" s="318" t="s">
        <v>222</v>
      </c>
      <c r="L21" s="320" t="s">
        <v>389</v>
      </c>
    </row>
    <row r="22" spans="1:12" ht="58.5" customHeight="1" x14ac:dyDescent="0.25">
      <c r="A22" s="318"/>
      <c r="B22" s="318"/>
      <c r="C22" s="325" t="s">
        <v>3</v>
      </c>
      <c r="D22" s="325"/>
      <c r="E22" s="151"/>
      <c r="F22" s="152"/>
      <c r="G22" s="326" t="s">
        <v>2</v>
      </c>
      <c r="H22" s="327"/>
      <c r="I22" s="319"/>
      <c r="J22" s="322"/>
      <c r="K22" s="318"/>
      <c r="L22" s="320"/>
    </row>
    <row r="23" spans="1:12" ht="47.25" x14ac:dyDescent="0.25">
      <c r="A23" s="318"/>
      <c r="B23" s="318"/>
      <c r="C23" s="89" t="s">
        <v>221</v>
      </c>
      <c r="D23" s="89" t="s">
        <v>220</v>
      </c>
      <c r="E23" s="89" t="s">
        <v>221</v>
      </c>
      <c r="F23" s="89" t="s">
        <v>220</v>
      </c>
      <c r="G23" s="89" t="s">
        <v>221</v>
      </c>
      <c r="H23" s="89" t="s">
        <v>220</v>
      </c>
      <c r="I23" s="319"/>
      <c r="J23" s="323"/>
      <c r="K23" s="318"/>
      <c r="L23" s="320"/>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5">
        <v>1</v>
      </c>
      <c r="B25" s="86" t="s">
        <v>219</v>
      </c>
      <c r="C25" s="213" t="s">
        <v>494</v>
      </c>
      <c r="D25" s="213" t="s">
        <v>494</v>
      </c>
      <c r="E25" s="213" t="s">
        <v>494</v>
      </c>
      <c r="F25" s="213" t="s">
        <v>494</v>
      </c>
      <c r="G25" s="213" t="s">
        <v>494</v>
      </c>
      <c r="H25" s="213" t="s">
        <v>494</v>
      </c>
      <c r="I25" s="213" t="s">
        <v>494</v>
      </c>
      <c r="J25" s="213" t="s">
        <v>494</v>
      </c>
      <c r="K25" s="213" t="s">
        <v>494</v>
      </c>
      <c r="L25" s="213" t="s">
        <v>494</v>
      </c>
    </row>
    <row r="26" spans="1:12" ht="21.75" customHeight="1" x14ac:dyDescent="0.25">
      <c r="A26" s="85" t="s">
        <v>218</v>
      </c>
      <c r="B26" s="88" t="s">
        <v>395</v>
      </c>
      <c r="C26" s="213" t="s">
        <v>494</v>
      </c>
      <c r="D26" s="213" t="s">
        <v>494</v>
      </c>
      <c r="E26" s="87"/>
      <c r="F26" s="87"/>
      <c r="G26" s="213" t="s">
        <v>494</v>
      </c>
      <c r="H26" s="213" t="s">
        <v>494</v>
      </c>
      <c r="I26" s="213" t="s">
        <v>494</v>
      </c>
      <c r="J26" s="213" t="s">
        <v>494</v>
      </c>
      <c r="K26" s="213" t="s">
        <v>494</v>
      </c>
      <c r="L26" s="213" t="s">
        <v>494</v>
      </c>
    </row>
    <row r="27" spans="1:12" s="67" customFormat="1" ht="39" customHeight="1" x14ac:dyDescent="0.25">
      <c r="A27" s="85" t="s">
        <v>217</v>
      </c>
      <c r="B27" s="88" t="s">
        <v>397</v>
      </c>
      <c r="C27" s="213" t="s">
        <v>494</v>
      </c>
      <c r="D27" s="213" t="s">
        <v>494</v>
      </c>
      <c r="E27" s="87"/>
      <c r="F27" s="87"/>
      <c r="G27" s="213" t="s">
        <v>494</v>
      </c>
      <c r="H27" s="213" t="s">
        <v>494</v>
      </c>
      <c r="I27" s="213" t="s">
        <v>494</v>
      </c>
      <c r="J27" s="213" t="s">
        <v>494</v>
      </c>
      <c r="K27" s="213" t="s">
        <v>494</v>
      </c>
      <c r="L27" s="213" t="s">
        <v>494</v>
      </c>
    </row>
    <row r="28" spans="1:12" s="67" customFormat="1" ht="70.5" customHeight="1" x14ac:dyDescent="0.25">
      <c r="A28" s="85" t="s">
        <v>396</v>
      </c>
      <c r="B28" s="88" t="s">
        <v>401</v>
      </c>
      <c r="C28" s="213" t="s">
        <v>494</v>
      </c>
      <c r="D28" s="213" t="s">
        <v>494</v>
      </c>
      <c r="E28" s="87"/>
      <c r="F28" s="87"/>
      <c r="G28" s="213" t="s">
        <v>494</v>
      </c>
      <c r="H28" s="213" t="s">
        <v>494</v>
      </c>
      <c r="I28" s="213" t="s">
        <v>494</v>
      </c>
      <c r="J28" s="213" t="s">
        <v>494</v>
      </c>
      <c r="K28" s="213" t="s">
        <v>494</v>
      </c>
      <c r="L28" s="213" t="s">
        <v>494</v>
      </c>
    </row>
    <row r="29" spans="1:12" s="67" customFormat="1" ht="54" customHeight="1" x14ac:dyDescent="0.25">
      <c r="A29" s="85" t="s">
        <v>216</v>
      </c>
      <c r="B29" s="88" t="s">
        <v>400</v>
      </c>
      <c r="C29" s="213" t="s">
        <v>494</v>
      </c>
      <c r="D29" s="213" t="s">
        <v>494</v>
      </c>
      <c r="E29" s="87"/>
      <c r="F29" s="87"/>
      <c r="G29" s="213" t="s">
        <v>494</v>
      </c>
      <c r="H29" s="213" t="s">
        <v>494</v>
      </c>
      <c r="I29" s="213" t="s">
        <v>494</v>
      </c>
      <c r="J29" s="213" t="s">
        <v>494</v>
      </c>
      <c r="K29" s="213" t="s">
        <v>494</v>
      </c>
      <c r="L29" s="213" t="s">
        <v>494</v>
      </c>
    </row>
    <row r="30" spans="1:12" s="67" customFormat="1" ht="42" customHeight="1" x14ac:dyDescent="0.25">
      <c r="A30" s="85" t="s">
        <v>215</v>
      </c>
      <c r="B30" s="88" t="s">
        <v>402</v>
      </c>
      <c r="C30" s="213" t="s">
        <v>494</v>
      </c>
      <c r="D30" s="213" t="s">
        <v>494</v>
      </c>
      <c r="E30" s="87"/>
      <c r="F30" s="87"/>
      <c r="G30" s="213" t="s">
        <v>494</v>
      </c>
      <c r="H30" s="213" t="s">
        <v>494</v>
      </c>
      <c r="I30" s="213" t="s">
        <v>494</v>
      </c>
      <c r="J30" s="213" t="s">
        <v>494</v>
      </c>
      <c r="K30" s="213" t="s">
        <v>494</v>
      </c>
      <c r="L30" s="213" t="s">
        <v>494</v>
      </c>
    </row>
    <row r="31" spans="1:12" s="67" customFormat="1" ht="37.5" customHeight="1" x14ac:dyDescent="0.25">
      <c r="A31" s="85" t="s">
        <v>214</v>
      </c>
      <c r="B31" s="84" t="s">
        <v>398</v>
      </c>
      <c r="C31" s="213" t="s">
        <v>494</v>
      </c>
      <c r="D31" s="213" t="s">
        <v>494</v>
      </c>
      <c r="E31" s="87"/>
      <c r="F31" s="87"/>
      <c r="G31" s="213" t="s">
        <v>494</v>
      </c>
      <c r="H31" s="213" t="s">
        <v>494</v>
      </c>
      <c r="I31" s="213" t="s">
        <v>494</v>
      </c>
      <c r="J31" s="213" t="s">
        <v>494</v>
      </c>
      <c r="K31" s="213" t="s">
        <v>494</v>
      </c>
      <c r="L31" s="213" t="s">
        <v>494</v>
      </c>
    </row>
    <row r="32" spans="1:12" s="67" customFormat="1" ht="31.5" x14ac:dyDescent="0.25">
      <c r="A32" s="85" t="s">
        <v>212</v>
      </c>
      <c r="B32" s="84" t="s">
        <v>403</v>
      </c>
      <c r="C32" s="213" t="s">
        <v>494</v>
      </c>
      <c r="D32" s="213" t="s">
        <v>494</v>
      </c>
      <c r="E32" s="87"/>
      <c r="F32" s="87"/>
      <c r="G32" s="213" t="s">
        <v>494</v>
      </c>
      <c r="H32" s="213" t="s">
        <v>494</v>
      </c>
      <c r="I32" s="213" t="s">
        <v>494</v>
      </c>
      <c r="J32" s="213" t="s">
        <v>494</v>
      </c>
      <c r="K32" s="213" t="s">
        <v>494</v>
      </c>
      <c r="L32" s="213" t="s">
        <v>494</v>
      </c>
    </row>
    <row r="33" spans="1:12" s="67" customFormat="1" ht="37.5" customHeight="1" x14ac:dyDescent="0.25">
      <c r="A33" s="85" t="s">
        <v>414</v>
      </c>
      <c r="B33" s="84" t="s">
        <v>331</v>
      </c>
      <c r="C33" s="213" t="s">
        <v>494</v>
      </c>
      <c r="D33" s="213" t="s">
        <v>494</v>
      </c>
      <c r="E33" s="87"/>
      <c r="F33" s="87"/>
      <c r="G33" s="213" t="s">
        <v>494</v>
      </c>
      <c r="H33" s="213" t="s">
        <v>494</v>
      </c>
      <c r="I33" s="213" t="s">
        <v>494</v>
      </c>
      <c r="J33" s="213" t="s">
        <v>494</v>
      </c>
      <c r="K33" s="213" t="s">
        <v>494</v>
      </c>
      <c r="L33" s="213" t="s">
        <v>494</v>
      </c>
    </row>
    <row r="34" spans="1:12" s="67" customFormat="1" ht="47.25" customHeight="1" x14ac:dyDescent="0.25">
      <c r="A34" s="85" t="s">
        <v>415</v>
      </c>
      <c r="B34" s="84" t="s">
        <v>407</v>
      </c>
      <c r="C34" s="213" t="s">
        <v>494</v>
      </c>
      <c r="D34" s="213" t="s">
        <v>494</v>
      </c>
      <c r="E34" s="87"/>
      <c r="F34" s="87"/>
      <c r="G34" s="213" t="s">
        <v>494</v>
      </c>
      <c r="H34" s="213" t="s">
        <v>494</v>
      </c>
      <c r="I34" s="213" t="s">
        <v>494</v>
      </c>
      <c r="J34" s="213" t="s">
        <v>494</v>
      </c>
      <c r="K34" s="213" t="s">
        <v>494</v>
      </c>
      <c r="L34" s="213" t="s">
        <v>494</v>
      </c>
    </row>
    <row r="35" spans="1:12" s="67" customFormat="1" ht="49.5" customHeight="1" x14ac:dyDescent="0.25">
      <c r="A35" s="85" t="s">
        <v>416</v>
      </c>
      <c r="B35" s="84" t="s">
        <v>213</v>
      </c>
      <c r="C35" s="213" t="s">
        <v>494</v>
      </c>
      <c r="D35" s="213" t="s">
        <v>494</v>
      </c>
      <c r="E35" s="87"/>
      <c r="F35" s="87"/>
      <c r="G35" s="213" t="s">
        <v>494</v>
      </c>
      <c r="H35" s="213" t="s">
        <v>494</v>
      </c>
      <c r="I35" s="213" t="s">
        <v>494</v>
      </c>
      <c r="J35" s="213" t="s">
        <v>494</v>
      </c>
      <c r="K35" s="213" t="s">
        <v>494</v>
      </c>
      <c r="L35" s="213" t="s">
        <v>494</v>
      </c>
    </row>
    <row r="36" spans="1:12" ht="37.5" customHeight="1" x14ac:dyDescent="0.25">
      <c r="A36" s="85" t="s">
        <v>417</v>
      </c>
      <c r="B36" s="84" t="s">
        <v>399</v>
      </c>
      <c r="C36" s="213" t="s">
        <v>494</v>
      </c>
      <c r="D36" s="213" t="s">
        <v>494</v>
      </c>
      <c r="E36" s="87"/>
      <c r="F36" s="87"/>
      <c r="G36" s="213" t="s">
        <v>494</v>
      </c>
      <c r="H36" s="213" t="s">
        <v>494</v>
      </c>
      <c r="I36" s="213" t="s">
        <v>494</v>
      </c>
      <c r="J36" s="213" t="s">
        <v>494</v>
      </c>
      <c r="K36" s="213" t="s">
        <v>494</v>
      </c>
      <c r="L36" s="213" t="s">
        <v>494</v>
      </c>
    </row>
    <row r="37" spans="1:12" x14ac:dyDescent="0.25">
      <c r="A37" s="85" t="s">
        <v>418</v>
      </c>
      <c r="B37" s="84" t="s">
        <v>211</v>
      </c>
      <c r="C37" s="213" t="s">
        <v>494</v>
      </c>
      <c r="D37" s="213" t="s">
        <v>494</v>
      </c>
      <c r="E37" s="87"/>
      <c r="F37" s="87"/>
      <c r="G37" s="213" t="s">
        <v>494</v>
      </c>
      <c r="H37" s="213" t="s">
        <v>494</v>
      </c>
      <c r="I37" s="213" t="s">
        <v>494</v>
      </c>
      <c r="J37" s="213" t="s">
        <v>494</v>
      </c>
      <c r="K37" s="213" t="s">
        <v>494</v>
      </c>
      <c r="L37" s="213" t="s">
        <v>494</v>
      </c>
    </row>
    <row r="38" spans="1:12" x14ac:dyDescent="0.25">
      <c r="A38" s="85" t="s">
        <v>419</v>
      </c>
      <c r="B38" s="86" t="s">
        <v>210</v>
      </c>
      <c r="C38" s="213" t="s">
        <v>494</v>
      </c>
      <c r="D38" s="213" t="s">
        <v>494</v>
      </c>
      <c r="E38" s="87"/>
      <c r="F38" s="87"/>
      <c r="G38" s="213" t="s">
        <v>494</v>
      </c>
      <c r="H38" s="213" t="s">
        <v>494</v>
      </c>
      <c r="I38" s="213" t="s">
        <v>494</v>
      </c>
      <c r="J38" s="213" t="s">
        <v>494</v>
      </c>
      <c r="K38" s="213" t="s">
        <v>494</v>
      </c>
      <c r="L38" s="213" t="s">
        <v>494</v>
      </c>
    </row>
    <row r="39" spans="1:12" ht="63" x14ac:dyDescent="0.25">
      <c r="A39" s="85">
        <v>2</v>
      </c>
      <c r="B39" s="84" t="s">
        <v>404</v>
      </c>
      <c r="C39" s="213" t="s">
        <v>494</v>
      </c>
      <c r="D39" s="213" t="s">
        <v>494</v>
      </c>
      <c r="E39" s="87"/>
      <c r="F39" s="87"/>
      <c r="G39" s="213" t="s">
        <v>494</v>
      </c>
      <c r="H39" s="213" t="s">
        <v>494</v>
      </c>
      <c r="I39" s="213" t="s">
        <v>494</v>
      </c>
      <c r="J39" s="213" t="s">
        <v>494</v>
      </c>
      <c r="K39" s="213" t="s">
        <v>494</v>
      </c>
      <c r="L39" s="213" t="s">
        <v>494</v>
      </c>
    </row>
    <row r="40" spans="1:12" ht="33.75" customHeight="1" x14ac:dyDescent="0.25">
      <c r="A40" s="85" t="s">
        <v>209</v>
      </c>
      <c r="B40" s="84" t="s">
        <v>406</v>
      </c>
      <c r="C40" s="213" t="s">
        <v>494</v>
      </c>
      <c r="D40" s="213" t="s">
        <v>494</v>
      </c>
      <c r="E40" s="87"/>
      <c r="F40" s="87"/>
      <c r="G40" s="213" t="s">
        <v>494</v>
      </c>
      <c r="H40" s="213" t="s">
        <v>494</v>
      </c>
      <c r="I40" s="213" t="s">
        <v>494</v>
      </c>
      <c r="J40" s="213" t="s">
        <v>494</v>
      </c>
      <c r="K40" s="213" t="s">
        <v>494</v>
      </c>
      <c r="L40" s="213" t="s">
        <v>494</v>
      </c>
    </row>
    <row r="41" spans="1:12" ht="63" customHeight="1" x14ac:dyDescent="0.25">
      <c r="A41" s="85" t="s">
        <v>208</v>
      </c>
      <c r="B41" s="86" t="s">
        <v>486</v>
      </c>
      <c r="C41" s="213" t="s">
        <v>494</v>
      </c>
      <c r="D41" s="213" t="s">
        <v>494</v>
      </c>
      <c r="E41" s="87"/>
      <c r="F41" s="87"/>
      <c r="G41" s="213" t="s">
        <v>494</v>
      </c>
      <c r="H41" s="213" t="s">
        <v>494</v>
      </c>
      <c r="I41" s="213" t="s">
        <v>494</v>
      </c>
      <c r="J41" s="213" t="s">
        <v>494</v>
      </c>
      <c r="K41" s="213" t="s">
        <v>494</v>
      </c>
      <c r="L41" s="213" t="s">
        <v>494</v>
      </c>
    </row>
    <row r="42" spans="1:12" ht="58.5" customHeight="1" x14ac:dyDescent="0.25">
      <c r="A42" s="85">
        <v>3</v>
      </c>
      <c r="B42" s="84" t="s">
        <v>405</v>
      </c>
      <c r="C42" s="213" t="s">
        <v>494</v>
      </c>
      <c r="D42" s="213" t="s">
        <v>494</v>
      </c>
      <c r="E42" s="87"/>
      <c r="F42" s="87"/>
      <c r="G42" s="213" t="s">
        <v>494</v>
      </c>
      <c r="H42" s="213" t="s">
        <v>494</v>
      </c>
      <c r="I42" s="213" t="s">
        <v>494</v>
      </c>
      <c r="J42" s="213" t="s">
        <v>494</v>
      </c>
      <c r="K42" s="213" t="s">
        <v>494</v>
      </c>
      <c r="L42" s="213" t="s">
        <v>494</v>
      </c>
    </row>
    <row r="43" spans="1:12" ht="34.5" customHeight="1" x14ac:dyDescent="0.25">
      <c r="A43" s="85" t="s">
        <v>207</v>
      </c>
      <c r="B43" s="84" t="s">
        <v>205</v>
      </c>
      <c r="C43" s="213" t="s">
        <v>494</v>
      </c>
      <c r="D43" s="213" t="s">
        <v>494</v>
      </c>
      <c r="E43" s="87"/>
      <c r="F43" s="87"/>
      <c r="G43" s="213" t="s">
        <v>494</v>
      </c>
      <c r="H43" s="213" t="s">
        <v>494</v>
      </c>
      <c r="I43" s="213" t="s">
        <v>494</v>
      </c>
      <c r="J43" s="213" t="s">
        <v>494</v>
      </c>
      <c r="K43" s="213" t="s">
        <v>494</v>
      </c>
      <c r="L43" s="213" t="s">
        <v>494</v>
      </c>
    </row>
    <row r="44" spans="1:12" ht="24.75" customHeight="1" x14ac:dyDescent="0.25">
      <c r="A44" s="85" t="s">
        <v>206</v>
      </c>
      <c r="B44" s="84" t="s">
        <v>203</v>
      </c>
      <c r="C44" s="213" t="s">
        <v>494</v>
      </c>
      <c r="D44" s="213" t="s">
        <v>494</v>
      </c>
      <c r="E44" s="87"/>
      <c r="F44" s="87"/>
      <c r="G44" s="213" t="s">
        <v>494</v>
      </c>
      <c r="H44" s="213" t="s">
        <v>494</v>
      </c>
      <c r="I44" s="213" t="s">
        <v>494</v>
      </c>
      <c r="J44" s="213" t="s">
        <v>494</v>
      </c>
      <c r="K44" s="213" t="s">
        <v>494</v>
      </c>
      <c r="L44" s="213" t="s">
        <v>494</v>
      </c>
    </row>
    <row r="45" spans="1:12" ht="90.75" customHeight="1" x14ac:dyDescent="0.25">
      <c r="A45" s="85" t="s">
        <v>204</v>
      </c>
      <c r="B45" s="84" t="s">
        <v>410</v>
      </c>
      <c r="C45" s="213" t="s">
        <v>494</v>
      </c>
      <c r="D45" s="213" t="s">
        <v>494</v>
      </c>
      <c r="E45" s="87"/>
      <c r="F45" s="87"/>
      <c r="G45" s="213" t="s">
        <v>494</v>
      </c>
      <c r="H45" s="213" t="s">
        <v>494</v>
      </c>
      <c r="I45" s="213" t="s">
        <v>494</v>
      </c>
      <c r="J45" s="213" t="s">
        <v>494</v>
      </c>
      <c r="K45" s="213" t="s">
        <v>494</v>
      </c>
      <c r="L45" s="213" t="s">
        <v>494</v>
      </c>
    </row>
    <row r="46" spans="1:12" ht="167.25" customHeight="1" x14ac:dyDescent="0.25">
      <c r="A46" s="85" t="s">
        <v>202</v>
      </c>
      <c r="B46" s="84" t="s">
        <v>408</v>
      </c>
      <c r="C46" s="213" t="s">
        <v>494</v>
      </c>
      <c r="D46" s="213" t="s">
        <v>494</v>
      </c>
      <c r="E46" s="87"/>
      <c r="F46" s="87"/>
      <c r="G46" s="213" t="s">
        <v>494</v>
      </c>
      <c r="H46" s="213" t="s">
        <v>494</v>
      </c>
      <c r="I46" s="213" t="s">
        <v>494</v>
      </c>
      <c r="J46" s="213" t="s">
        <v>494</v>
      </c>
      <c r="K46" s="213" t="s">
        <v>494</v>
      </c>
      <c r="L46" s="213" t="s">
        <v>494</v>
      </c>
    </row>
    <row r="47" spans="1:12" ht="30.75" customHeight="1" x14ac:dyDescent="0.25">
      <c r="A47" s="85" t="s">
        <v>200</v>
      </c>
      <c r="B47" s="84" t="s">
        <v>201</v>
      </c>
      <c r="C47" s="213" t="s">
        <v>494</v>
      </c>
      <c r="D47" s="213" t="s">
        <v>494</v>
      </c>
      <c r="E47" s="87"/>
      <c r="F47" s="87"/>
      <c r="G47" s="213" t="s">
        <v>494</v>
      </c>
      <c r="H47" s="213" t="s">
        <v>494</v>
      </c>
      <c r="I47" s="213" t="s">
        <v>494</v>
      </c>
      <c r="J47" s="213" t="s">
        <v>494</v>
      </c>
      <c r="K47" s="213" t="s">
        <v>494</v>
      </c>
      <c r="L47" s="213" t="s">
        <v>494</v>
      </c>
    </row>
    <row r="48" spans="1:12" ht="37.5" customHeight="1" x14ac:dyDescent="0.25">
      <c r="A48" s="85" t="s">
        <v>420</v>
      </c>
      <c r="B48" s="86" t="s">
        <v>199</v>
      </c>
      <c r="C48" s="213" t="s">
        <v>494</v>
      </c>
      <c r="D48" s="213" t="s">
        <v>494</v>
      </c>
      <c r="E48" s="87"/>
      <c r="F48" s="87"/>
      <c r="G48" s="213" t="s">
        <v>494</v>
      </c>
      <c r="H48" s="213" t="s">
        <v>494</v>
      </c>
      <c r="I48" s="213" t="s">
        <v>494</v>
      </c>
      <c r="J48" s="213" t="s">
        <v>494</v>
      </c>
      <c r="K48" s="213" t="s">
        <v>494</v>
      </c>
      <c r="L48" s="213" t="s">
        <v>494</v>
      </c>
    </row>
    <row r="49" spans="1:12" ht="35.25" customHeight="1" x14ac:dyDescent="0.25">
      <c r="A49" s="85">
        <v>4</v>
      </c>
      <c r="B49" s="84" t="s">
        <v>197</v>
      </c>
      <c r="C49" s="213" t="s">
        <v>494</v>
      </c>
      <c r="D49" s="213" t="s">
        <v>494</v>
      </c>
      <c r="E49" s="87"/>
      <c r="F49" s="87"/>
      <c r="G49" s="213" t="s">
        <v>494</v>
      </c>
      <c r="H49" s="213" t="s">
        <v>494</v>
      </c>
      <c r="I49" s="213" t="s">
        <v>494</v>
      </c>
      <c r="J49" s="213" t="s">
        <v>494</v>
      </c>
      <c r="K49" s="213" t="s">
        <v>494</v>
      </c>
      <c r="L49" s="213" t="s">
        <v>494</v>
      </c>
    </row>
    <row r="50" spans="1:12" ht="86.25" customHeight="1" x14ac:dyDescent="0.25">
      <c r="A50" s="85" t="s">
        <v>198</v>
      </c>
      <c r="B50" s="84" t="s">
        <v>409</v>
      </c>
      <c r="C50" s="213" t="s">
        <v>494</v>
      </c>
      <c r="D50" s="213" t="s">
        <v>494</v>
      </c>
      <c r="E50" s="87"/>
      <c r="F50" s="87"/>
      <c r="G50" s="213" t="s">
        <v>494</v>
      </c>
      <c r="H50" s="213" t="s">
        <v>494</v>
      </c>
      <c r="I50" s="213" t="s">
        <v>494</v>
      </c>
      <c r="J50" s="213" t="s">
        <v>494</v>
      </c>
      <c r="K50" s="213" t="s">
        <v>494</v>
      </c>
      <c r="L50" s="213" t="s">
        <v>494</v>
      </c>
    </row>
    <row r="51" spans="1:12" ht="77.25" customHeight="1" x14ac:dyDescent="0.25">
      <c r="A51" s="85" t="s">
        <v>196</v>
      </c>
      <c r="B51" s="84" t="s">
        <v>411</v>
      </c>
      <c r="C51" s="213" t="s">
        <v>494</v>
      </c>
      <c r="D51" s="213" t="s">
        <v>494</v>
      </c>
      <c r="E51" s="87"/>
      <c r="F51" s="87"/>
      <c r="G51" s="213" t="s">
        <v>494</v>
      </c>
      <c r="H51" s="213" t="s">
        <v>494</v>
      </c>
      <c r="I51" s="213" t="s">
        <v>494</v>
      </c>
      <c r="J51" s="213" t="s">
        <v>494</v>
      </c>
      <c r="K51" s="213" t="s">
        <v>494</v>
      </c>
      <c r="L51" s="213" t="s">
        <v>494</v>
      </c>
    </row>
    <row r="52" spans="1:12" ht="71.25" customHeight="1" x14ac:dyDescent="0.25">
      <c r="A52" s="85" t="s">
        <v>194</v>
      </c>
      <c r="B52" s="84" t="s">
        <v>195</v>
      </c>
      <c r="C52" s="213" t="s">
        <v>494</v>
      </c>
      <c r="D52" s="213" t="s">
        <v>494</v>
      </c>
      <c r="E52" s="87"/>
      <c r="F52" s="87"/>
      <c r="G52" s="213" t="s">
        <v>494</v>
      </c>
      <c r="H52" s="213" t="s">
        <v>494</v>
      </c>
      <c r="I52" s="213" t="s">
        <v>494</v>
      </c>
      <c r="J52" s="213" t="s">
        <v>494</v>
      </c>
      <c r="K52" s="213" t="s">
        <v>494</v>
      </c>
      <c r="L52" s="213" t="s">
        <v>494</v>
      </c>
    </row>
    <row r="53" spans="1:12" ht="48" customHeight="1" x14ac:dyDescent="0.25">
      <c r="A53" s="85" t="s">
        <v>192</v>
      </c>
      <c r="B53" s="159" t="s">
        <v>412</v>
      </c>
      <c r="C53" s="213" t="s">
        <v>494</v>
      </c>
      <c r="D53" s="213" t="s">
        <v>494</v>
      </c>
      <c r="E53" s="87"/>
      <c r="F53" s="87"/>
      <c r="G53" s="213" t="s">
        <v>494</v>
      </c>
      <c r="H53" s="213" t="s">
        <v>494</v>
      </c>
      <c r="I53" s="213" t="s">
        <v>494</v>
      </c>
      <c r="J53" s="213" t="s">
        <v>494</v>
      </c>
      <c r="K53" s="213" t="s">
        <v>494</v>
      </c>
      <c r="L53" s="213" t="s">
        <v>494</v>
      </c>
    </row>
    <row r="54" spans="1:12" ht="46.5" customHeight="1" x14ac:dyDescent="0.25">
      <c r="A54" s="85" t="s">
        <v>413</v>
      </c>
      <c r="B54" s="84" t="s">
        <v>193</v>
      </c>
      <c r="C54" s="213" t="s">
        <v>494</v>
      </c>
      <c r="D54" s="213" t="s">
        <v>494</v>
      </c>
      <c r="E54" s="87"/>
      <c r="F54" s="87"/>
      <c r="G54" s="213" t="s">
        <v>494</v>
      </c>
      <c r="H54" s="213" t="s">
        <v>494</v>
      </c>
      <c r="I54" s="213" t="s">
        <v>494</v>
      </c>
      <c r="J54" s="213" t="s">
        <v>494</v>
      </c>
      <c r="K54" s="213" t="s">
        <v>494</v>
      </c>
      <c r="L54" s="213" t="s">
        <v>494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Логинова Александра Сергеевна</cp:lastModifiedBy>
  <cp:lastPrinted>2016-10-31T11:58:20Z</cp:lastPrinted>
  <dcterms:created xsi:type="dcterms:W3CDTF">2015-08-16T15:31:05Z</dcterms:created>
  <dcterms:modified xsi:type="dcterms:W3CDTF">2025-04-21T04:13:20Z</dcterms:modified>
</cp:coreProperties>
</file>